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04" yWindow="516" windowWidth="22716" windowHeight="8940" firstSheet="11"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calcPr calcId="124519"/>
</workbook>
</file>

<file path=xl/calcChain.xml><?xml version="1.0" encoding="utf-8"?>
<calcChain xmlns="http://schemas.openxmlformats.org/spreadsheetml/2006/main">
  <c r="G35" i="13"/>
  <c r="G31"/>
  <c r="G30"/>
  <c r="H19" i="4"/>
  <c r="I22" i="1"/>
  <c r="I27"/>
  <c r="I32"/>
  <c r="I37"/>
  <c r="I38"/>
  <c r="I39"/>
  <c r="I40"/>
  <c r="I41"/>
  <c r="I43"/>
  <c r="I44"/>
  <c r="I54"/>
  <c r="I55"/>
  <c r="I59"/>
  <c r="I60"/>
  <c r="I63"/>
  <c r="I67"/>
  <c r="I68"/>
  <c r="I72"/>
  <c r="I75"/>
  <c r="I79"/>
  <c r="I14"/>
  <c r="I19" i="2"/>
  <c r="I21"/>
  <c r="I22"/>
  <c r="I52"/>
  <c r="I53"/>
  <c r="I54"/>
  <c r="I60"/>
  <c r="I65"/>
  <c r="I69"/>
  <c r="I77"/>
  <c r="I79"/>
  <c r="I80"/>
  <c r="I83"/>
  <c r="I84"/>
  <c r="I95"/>
  <c r="I99"/>
  <c r="I100"/>
  <c r="I101"/>
  <c r="I124"/>
  <c r="I133"/>
  <c r="I138"/>
  <c r="I141"/>
  <c r="I142"/>
  <c r="I143"/>
  <c r="I146"/>
  <c r="I11"/>
  <c r="I14" i="8"/>
  <c r="I15"/>
  <c r="I13"/>
  <c r="H10" i="4"/>
  <c r="H11"/>
  <c r="H12"/>
  <c r="H13"/>
  <c r="H14"/>
  <c r="H20"/>
  <c r="H27"/>
  <c r="H28"/>
  <c r="H29"/>
  <c r="H30"/>
  <c r="H31"/>
  <c r="H32"/>
  <c r="H33"/>
  <c r="H34"/>
  <c r="H35"/>
  <c r="H37"/>
  <c r="H9"/>
  <c r="G27" i="11"/>
  <c r="F27"/>
  <c r="H124" i="2"/>
  <c r="H52"/>
  <c r="H53"/>
  <c r="F124"/>
  <c r="G124"/>
  <c r="E124"/>
  <c r="F133"/>
  <c r="G133"/>
  <c r="H133"/>
  <c r="E133"/>
  <c r="F125"/>
  <c r="G125"/>
  <c r="H125"/>
  <c r="E125"/>
  <c r="F114"/>
  <c r="G114"/>
  <c r="H114"/>
  <c r="E114"/>
  <c r="F107"/>
  <c r="F106"/>
  <c r="G107"/>
  <c r="H107"/>
  <c r="E107"/>
  <c r="E106"/>
  <c r="G106"/>
  <c r="H106"/>
  <c r="F99"/>
  <c r="G99"/>
  <c r="H99"/>
  <c r="E99"/>
  <c r="E84"/>
  <c r="F84"/>
  <c r="H84"/>
  <c r="F71"/>
  <c r="G71"/>
  <c r="H71"/>
  <c r="E71"/>
  <c r="F52"/>
  <c r="G52"/>
  <c r="E52"/>
  <c r="F53"/>
  <c r="G53"/>
  <c r="E53"/>
  <c r="G11"/>
  <c r="G80"/>
  <c r="E11"/>
  <c r="E80"/>
  <c r="F19"/>
  <c r="G19"/>
  <c r="H19"/>
  <c r="E19"/>
  <c r="F11"/>
  <c r="F80"/>
  <c r="F68" i="1"/>
  <c r="F72"/>
  <c r="F79"/>
  <c r="G68"/>
  <c r="E68"/>
  <c r="E72"/>
  <c r="E79"/>
  <c r="G72"/>
  <c r="G79"/>
  <c r="F63"/>
  <c r="G63"/>
  <c r="E63"/>
  <c r="F55"/>
  <c r="G55"/>
  <c r="H54"/>
  <c r="H63"/>
  <c r="E55"/>
  <c r="F54"/>
  <c r="G54"/>
  <c r="E54"/>
  <c r="F44"/>
  <c r="G44"/>
  <c r="E44"/>
  <c r="F32"/>
  <c r="G32"/>
  <c r="H32"/>
  <c r="E32"/>
  <c r="F22"/>
  <c r="F14"/>
  <c r="G22"/>
  <c r="H22"/>
  <c r="G14"/>
  <c r="H14"/>
  <c r="F30" i="13"/>
  <c r="E30"/>
  <c r="G22"/>
  <c r="F22"/>
  <c r="E22"/>
  <c r="E14" i="1"/>
  <c r="E22"/>
  <c r="E83" i="2"/>
  <c r="E146"/>
  <c r="F83"/>
  <c r="F146"/>
  <c r="G83"/>
  <c r="G146"/>
  <c r="H11"/>
  <c r="H80" l="1"/>
  <c r="H79" i="1"/>
  <c r="H44"/>
  <c r="H83" i="2" l="1"/>
  <c r="H146" l="1"/>
</calcChain>
</file>

<file path=xl/sharedStrings.xml><?xml version="1.0" encoding="utf-8"?>
<sst xmlns="http://schemas.openxmlformats.org/spreadsheetml/2006/main" count="1131" uniqueCount="854">
  <si>
    <t>Образац 1Б</t>
  </si>
  <si>
    <t>Предузеће:  ЈКП "ДИМНИЧАР" СУБОТИЦА</t>
  </si>
  <si>
    <t>Матични број: 08681767</t>
  </si>
  <si>
    <t>ИЗВЕШТАЈ О ТОКОВИМА ГОТОВИНЕ</t>
  </si>
  <si>
    <t>у 000 динарa</t>
  </si>
  <si>
    <t>Образац 1</t>
  </si>
  <si>
    <t>Предузеће:  ЈКП  "ДИМНИЧАР"  СУБОТИЦА</t>
  </si>
  <si>
    <t>Предузеће:  ЈКП  "ДИМНИЧАР" СУБОТИЦА</t>
  </si>
  <si>
    <t>ПОЗИЦИЈА</t>
  </si>
  <si>
    <t>Матични број:  08681767</t>
  </si>
  <si>
    <t>Образац 1А</t>
  </si>
  <si>
    <t>АОП</t>
  </si>
  <si>
    <t>Реализација 
01.01-31.12.2017.      Претходна година</t>
  </si>
  <si>
    <t>План за
01.01-31.12.2018.             Текућа година</t>
  </si>
  <si>
    <t>у 000 динара</t>
  </si>
  <si>
    <t>Група рачуна, рачун</t>
  </si>
  <si>
    <t>AOП</t>
  </si>
  <si>
    <t>Индекс 
 реализација                    01.01. -31.03.18/                   план 01.01.-31.12.18.</t>
  </si>
  <si>
    <t>План</t>
  </si>
  <si>
    <t>П О З И Ц И Ј А</t>
  </si>
  <si>
    <t>Реализација</t>
  </si>
  <si>
    <t>Стање на дан 
31.12.2017.
Претходна година</t>
  </si>
  <si>
    <t>Планирано стање 
на дан 31.12.2018. Текућа година</t>
  </si>
  <si>
    <t>31.03.2018.</t>
  </si>
  <si>
    <t xml:space="preserve">План </t>
  </si>
  <si>
    <t>ПРИХОДИ ИЗ РЕДОВНОГ ПОСЛОВАЊА</t>
  </si>
  <si>
    <t xml:space="preserve">
Реализација</t>
  </si>
  <si>
    <t>А. ТОКОВИ ГОТОВИНЕ ИЗ ПОСЛОВНИХ АКТИВНОСТИ</t>
  </si>
  <si>
    <t>I. Приливи готовине из пословних активности (1 до 3)</t>
  </si>
  <si>
    <t>АКТИВА</t>
  </si>
  <si>
    <t>А. УПИСАНИ А НЕУПЛАЋЕНИ КАПИТАЛ</t>
  </si>
  <si>
    <t>001</t>
  </si>
  <si>
    <t>60 до 65, осим 62 и 63</t>
  </si>
  <si>
    <r>
      <t xml:space="preserve">Б.СТАЛНА ИМОВИНА </t>
    </r>
    <r>
      <rPr>
        <sz val="14"/>
        <rFont val="Times New Roman"/>
      </rPr>
      <t>(0003+0010+0019+0024+0034)</t>
    </r>
  </si>
  <si>
    <t>002</t>
  </si>
  <si>
    <t>I. НЕМАТЕРИЈАЛНА ИМОВИНА (0004+0005+0006+0007+0008+0009)</t>
  </si>
  <si>
    <t>003</t>
  </si>
  <si>
    <t>А. ПОСЛОВНИ ПРИХОДИ (1002 + 1009 + 1016 + 1017)</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</si>
  <si>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</si>
  <si>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</si>
  <si>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</si>
  <si>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</si>
  <si>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</si>
  <si>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</si>
  <si>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</si>
  <si>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</si>
  <si>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</si>
  <si>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</si>
  <si>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1. Продаја и примљени аванси</t>
  </si>
  <si>
    <t>2. Примљене камате из пословних активности</t>
  </si>
  <si>
    <t>4. Остала нематеријална имовина</t>
  </si>
  <si>
    <t>3. Остали приливи из редовног пословања</t>
  </si>
  <si>
    <t>007</t>
  </si>
  <si>
    <t>015 и део 019</t>
  </si>
  <si>
    <t>5. Нематеријална имовина у припреми</t>
  </si>
  <si>
    <t>008</t>
  </si>
  <si>
    <t>II. Одливи готовине из пословних активности (1 до 5)</t>
  </si>
  <si>
    <t>016 и део 019</t>
  </si>
  <si>
    <t>6. Аванси за нематеријалну имовину</t>
  </si>
  <si>
    <t>009</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</si>
  <si>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</si>
  <si>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</si>
  <si>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</si>
  <si>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</si>
  <si>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</si>
  <si>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 НЕКРЕТНИНЕ, ПОСТРОJEЊА И ОПРЕМА (0011 + 0012 + 0013 + 0014 + 0015 + 0016 + 0017 + 0018)</t>
  </si>
  <si>
    <t>010</t>
  </si>
  <si>
    <t>III. Нето прилив готовине из пословних активности (I-II)</t>
  </si>
  <si>
    <t>IV. Нето одлив готовине из пословних активности (II-I)</t>
  </si>
  <si>
    <t>020, 021 и део 029</t>
  </si>
  <si>
    <t>1. Земљиште</t>
  </si>
  <si>
    <t>011</t>
  </si>
  <si>
    <t>Б. ТОКОВИ ГОТОВИНЕ ИЗ АКТИВНОСТИ ИНВЕСТИРАЊА</t>
  </si>
  <si>
    <t>022 и део 029</t>
  </si>
  <si>
    <t>2. Грађевински објекти</t>
  </si>
  <si>
    <t>012</t>
  </si>
  <si>
    <t>I. Приливи готовине из активности инвестирања (1 до 5)</t>
  </si>
  <si>
    <t>023 и део 029</t>
  </si>
  <si>
    <t>3. Постројења и опрема</t>
  </si>
  <si>
    <t>013</t>
  </si>
  <si>
    <t>1. Продаја акција и удела (нето приливи)</t>
  </si>
  <si>
    <t>024 и део 029</t>
  </si>
  <si>
    <t>4. Инвестиционе некретнине</t>
  </si>
  <si>
    <t>014</t>
  </si>
  <si>
    <t>2. Продаја нематеријалне имовине, некретнина, постројења, опреме и биолошких средстава</t>
  </si>
  <si>
    <t>025 и део 029</t>
  </si>
  <si>
    <t>I. ПРИХОДИ ОД ПРОДАЈЕ РОБЕ (1003 + 1004 + 1005 + 1006 + 1007+ 1008)</t>
  </si>
  <si>
    <t>5. Остале некретнине, постројења и опрема</t>
  </si>
  <si>
    <t>015</t>
  </si>
  <si>
    <t>3. Остали финансијски пласмани (нето приливи)</t>
  </si>
  <si>
    <t>026 и део 029</t>
  </si>
  <si>
    <t>6. Некретнине, постројења и опрема у припреми</t>
  </si>
  <si>
    <t>016</t>
  </si>
  <si>
    <t>027 и део 029</t>
  </si>
  <si>
    <t>4. Примљене камате из активности инвестирања</t>
  </si>
  <si>
    <t>7. Улагања на туђим некретнинама, постројењима и опреми</t>
  </si>
  <si>
    <t>017</t>
  </si>
  <si>
    <t>5. Примљене дивиденде</t>
  </si>
  <si>
    <t>028 и део 029</t>
  </si>
  <si>
    <t>8. Аванси за некретнине, постројења и опрему</t>
  </si>
  <si>
    <t>018</t>
  </si>
  <si>
    <t>II. Одливи готовине из активности инвестирања (1 до 3)</t>
  </si>
  <si>
    <t>III. БИОЛОШКА СРЕДСТВА (0020 + 0021 + 0022 + 0023)</t>
  </si>
  <si>
    <t>019</t>
  </si>
  <si>
    <t>1. Куповина акција и удела (нето одливи)</t>
  </si>
  <si>
    <t>030, 031 и део 039</t>
  </si>
  <si>
    <t>1. Шуме и вишегодишњи засади</t>
  </si>
  <si>
    <t>020</t>
  </si>
  <si>
    <t>2. Куповина нематеријалне имовине, некретнина, постројења, опреме и биолошких средстава</t>
  </si>
  <si>
    <t>032 и део 039</t>
  </si>
  <si>
    <t>2. Основно стадо</t>
  </si>
  <si>
    <t>021</t>
  </si>
  <si>
    <t>1. Приходи од продаје робе матичним и зависним правним лицима на домаћем тржишту</t>
  </si>
  <si>
    <t>3. Остали финансијски пласмани (нето одливи)</t>
  </si>
  <si>
    <t>037 и део 039</t>
  </si>
  <si>
    <t>3. Биолошка средства у припреми</t>
  </si>
  <si>
    <t>022</t>
  </si>
  <si>
    <t>III. Нето прилив готовине из активности инвестирања (I-II)</t>
  </si>
  <si>
    <t>038 и део 039</t>
  </si>
  <si>
    <t>4. Аванси за биолошка средства</t>
  </si>
  <si>
    <t>023</t>
  </si>
  <si>
    <t>IV. Нето одлив готовине из активности инвестирања (II-I)</t>
  </si>
  <si>
    <t>04. осим 047</t>
  </si>
  <si>
    <t>В. ТОКОВИ ГОТОВИНЕ ИЗ АКТИВНОСТИ ФИНАНСИРАЊА</t>
  </si>
  <si>
    <t>I. Приливи готовине из активности финансирања (1 до 5)</t>
  </si>
  <si>
    <t>2. Приходи од продаје робе матичним и зависним правним лицима на иностраном тржишту</t>
  </si>
  <si>
    <t>1. Увећање основног капитала</t>
  </si>
  <si>
    <t>2. Дугорочни кредити (нето приливи)</t>
  </si>
  <si>
    <t>IV. ДУГОРОЧНИ ФИНАНСИЈСКИ ПЛАСМАНИ 0025 + 0026 + 0027 + 0028 + 0029 + 0030 + 0031 + 0032 + 0033)</t>
  </si>
  <si>
    <t>024</t>
  </si>
  <si>
    <t>3. Краткорочни кредити (нето приливи)</t>
  </si>
  <si>
    <t>040 и део 049</t>
  </si>
  <si>
    <t>1. Учешћа у капиталу зависних правних лица</t>
  </si>
  <si>
    <t>025</t>
  </si>
  <si>
    <t>4. Остале дугорочне обавезе</t>
  </si>
  <si>
    <t>041 и део 049</t>
  </si>
  <si>
    <t>2. Учешћа у капиталу придружених правних лица и заједничким подухватима</t>
  </si>
  <si>
    <t>026</t>
  </si>
  <si>
    <t>5. Остале краткорочне обавезе</t>
  </si>
  <si>
    <t>042 и део 049</t>
  </si>
  <si>
    <t>3. Учешћа у капиталу осталих правних лица и друге хартије од вредности расположиве за продају</t>
  </si>
  <si>
    <t>027</t>
  </si>
  <si>
    <t>3. Приходи од продаје робе осталим повезаним правним лицима на домаћем тржишту</t>
  </si>
  <si>
    <t>део 043, део 044 и део 049</t>
  </si>
  <si>
    <t>4. Дугорочни пласмани матичним и зависним правним лицима</t>
  </si>
  <si>
    <t>028</t>
  </si>
  <si>
    <t>II. Одливи готовине из активности финансирања (1 до 6)</t>
  </si>
  <si>
    <t>5. Дугорочни пласмани осталим повезаним правним лицима</t>
  </si>
  <si>
    <t>029</t>
  </si>
  <si>
    <t>1. Откуп сопствених акција и удела</t>
  </si>
  <si>
    <t>део 045 и део 049</t>
  </si>
  <si>
    <t>6. Дугорочни пласмани у земљи</t>
  </si>
  <si>
    <t>030</t>
  </si>
  <si>
    <t>4. Приходи од продаје робе осталим повезаним правним лицима на иностраном тржишту</t>
  </si>
  <si>
    <t>2. Дугорочни кредити (одливи)</t>
  </si>
  <si>
    <t>7. Дугорочни пласмани у иностранству</t>
  </si>
  <si>
    <t>031</t>
  </si>
  <si>
    <t>5. Приходи од продаје робе на домаћем тржишту</t>
  </si>
  <si>
    <t>3. Краткорочни кредити (одливи)</t>
  </si>
  <si>
    <t>046 и део 049</t>
  </si>
  <si>
    <t>8. Хартије од вредности које се држе до доспећа</t>
  </si>
  <si>
    <t>032</t>
  </si>
  <si>
    <t>6. Приходи од продаје робе на иностраном тржишту</t>
  </si>
  <si>
    <t>4. Остале обавезе (одливи)</t>
  </si>
  <si>
    <t>048 и део 049</t>
  </si>
  <si>
    <t>9. Остали дугорочни финансијски пласмани</t>
  </si>
  <si>
    <t>033</t>
  </si>
  <si>
    <t>II. ПРИХОДИ ОД ПРОДАЈЕ ПРОИЗВОДА И УСЛУГА
(1010 + 1011 + 1012 + 1013 + 1014 + 1015)</t>
  </si>
  <si>
    <t>5. Финансијски лизинг</t>
  </si>
  <si>
    <t>V. ДУГОРОЧНА ПОТРАЖИВАЊА (0035 + 0036 + 0037 + 0038 + 0039 + 0040 + 0041)</t>
  </si>
  <si>
    <t>034</t>
  </si>
  <si>
    <t>6. Исплаћене дивиденде</t>
  </si>
  <si>
    <t>050 и део 059</t>
  </si>
  <si>
    <t>1. Потраживања од матичног и зависних правних лица</t>
  </si>
  <si>
    <t>035</t>
  </si>
  <si>
    <t>051 и део 059</t>
  </si>
  <si>
    <t>III. Нето прилив готовине из активности финансирања (I-II)</t>
  </si>
  <si>
    <t>2. Потраживања од осталих повезаних лица</t>
  </si>
  <si>
    <t>036</t>
  </si>
  <si>
    <t>IV. Нето одлив готовине из активности финансирања (II-I)</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</si>
  <si>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</si>
  <si>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</si>
  <si>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</si>
  <si>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</si>
  <si>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</si>
  <si>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</si>
  <si>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1. Приходи од продаје производа и услуга матичним и зависним правним лицима на домаћем тржишту</t>
  </si>
  <si>
    <t>054 и део 059</t>
  </si>
  <si>
    <t>5. Потраживања по основу јемства</t>
  </si>
  <si>
    <t>039</t>
  </si>
  <si>
    <t>2. Приходи од продаје производа и услуга матичним и зависним правним лицима на иностраном тржишту</t>
  </si>
  <si>
    <t>055 и део 059</t>
  </si>
  <si>
    <t>6. Спорна и сумњива потраживања</t>
  </si>
  <si>
    <t>040</t>
  </si>
  <si>
    <t>3. Приходи од продаје производа и услуга осталим повезаним правним лицима на домаћем тржишту</t>
  </si>
  <si>
    <r>
      <t>Г. СВЕГА ПРИЛИВ ГОТОВИНЕ</t>
    </r>
    <r>
      <rPr>
        <sz val="12"/>
        <color indexed="8"/>
        <rFont val="Times New Roman"/>
      </rPr>
      <t> (3001 + 3013 + 3025)</t>
    </r>
  </si>
  <si>
    <t>056 и део 059</t>
  </si>
  <si>
    <t>7. Остала дугорочна потраживања</t>
  </si>
  <si>
    <t>041</t>
  </si>
  <si>
    <t>4. Приходи од продаје производа и услуга осталим повезаним правним лицима на иностраном тржишту</t>
  </si>
  <si>
    <t>В. ОДЛОЖЕНА ПОРЕСКА СРЕДСТВА</t>
  </si>
  <si>
    <t>042</t>
  </si>
  <si>
    <t>Г. ОБРТНА ИМОВИНА (0044 + 0051 + 0059 + 0060 + 0061 + 0062 + 0068 + 0069 + 0070)</t>
  </si>
  <si>
    <t>043</t>
  </si>
  <si>
    <t>5. Приходи од продаје производа и услуга на домаћем тржишту</t>
  </si>
  <si>
    <r>
      <t>Д. СВЕГА ОДЛИВ ГОТОВИНЕ</t>
    </r>
    <r>
      <rPr>
        <sz val="12"/>
        <color indexed="8"/>
        <rFont val="Times New Roman"/>
      </rPr>
      <t> (3005 + 3019 + 3031)</t>
    </r>
  </si>
  <si>
    <t>Класа 1</t>
  </si>
  <si>
    <t>I. ЗАЛИХЕ (0045 + 0046 + 0047 + 0048 + 0049 + 0050)</t>
  </si>
  <si>
    <t>044</t>
  </si>
  <si>
    <t>6. Приходи од продаје готових производа и услуга на иностраном тржишту</t>
  </si>
  <si>
    <r>
      <t>Ђ. НЕТО ПРИЛИВ ГОТОВИНЕ</t>
    </r>
    <r>
      <rPr>
        <sz val="12"/>
        <color indexed="8"/>
        <rFont val="Times New Roman"/>
      </rPr>
      <t> (3040 – 3041)</t>
    </r>
  </si>
  <si>
    <t>1. Материјал, резервни делови, алат и ситан инвентар</t>
  </si>
  <si>
    <t>III. ПРИХОДИ ОД ПРЕМИЈА, СУБВЕНЦИЈА, ДОТАЦИЈА, ДОНАЦИЈА И СЛ.</t>
  </si>
  <si>
    <t>045</t>
  </si>
  <si>
    <t>IV. ДРУГИ ПОСЛОВНИ ПРИХОДИ</t>
  </si>
  <si>
    <t>РАСХОДИ ИЗ РЕДОВНОГ ПОСЛОВАЊА</t>
  </si>
  <si>
    <t>2. Недовршена производња и недовршене услуге</t>
  </si>
  <si>
    <t>046</t>
  </si>
  <si>
    <t>50 до 55, 62 и 63</t>
  </si>
  <si>
    <t>Б. ПОСЛОВНИ РАСХОДИ (1019 – 1020 – 1021 + 1022 + 1023 + 1024 + 1025 + 1026 + 1027 + 1028+ 1029) ≥ 0</t>
  </si>
  <si>
    <t>3. Готови производи</t>
  </si>
  <si>
    <t>047</t>
  </si>
  <si>
    <r>
      <t>Е. НЕТО ОДЛИВ ГОТОВИНЕ</t>
    </r>
    <r>
      <rPr>
        <sz val="12"/>
        <color indexed="8"/>
        <rFont val="Times New Roman"/>
      </rPr>
      <t> (3041 – 3040)</t>
    </r>
  </si>
  <si>
    <t>4. Роба</t>
  </si>
  <si>
    <t>048</t>
  </si>
  <si>
    <t>Ж. ГОТОВИНА НА ПОЧЕТКУ ОБРАЧУНСКОГ ПЕРИОДА</t>
  </si>
  <si>
    <t>5. Стална средства намењена продаји</t>
  </si>
  <si>
    <t>049</t>
  </si>
  <si>
    <t>З. ПОЗИТИВНЕ КУРСНЕ РАЗЛИКЕ ПО ОСНОВУ ПРЕРАЧУНА ГОТОВИНЕ</t>
  </si>
  <si>
    <t>6. Плаћени аванси за залихе и услуге</t>
  </si>
  <si>
    <t>И. НЕГАТИВНЕ КУРСНЕ РАЗЛИКЕ ПО ОСНОВУ ПРЕРАЧУНА ГОТОВИНЕ</t>
  </si>
  <si>
    <t>050</t>
  </si>
  <si>
    <t>II. ПОТРАЖИВАЊА ПО ОСНОВУ ПРОДАЈЕ (0052 + 0053 + 0054 + 0055 + 0056 + 0057 + 0058)</t>
  </si>
  <si>
    <t>051</t>
  </si>
  <si>
    <t>I. НАБАВНА ВРЕДНОСТ ПРОДАТЕ РОБЕ</t>
  </si>
  <si>
    <t>200 и део 209</t>
  </si>
  <si>
    <t>1. Купци у земљи – матична и зависна правна лица</t>
  </si>
  <si>
    <t>052</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</si>
  <si>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</si>
  <si>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</si>
  <si>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</si>
  <si>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</si>
  <si>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</si>
  <si>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</si>
  <si>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</si>
  <si>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</si>
  <si>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</si>
  <si>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</si>
  <si>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</si>
  <si>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r>
      <t xml:space="preserve">Ј. ГОТОВИНА НА КРАЈУ ОБРАЧУНСКОГ ПЕРИОДА </t>
    </r>
    <r>
      <rPr>
        <sz val="12"/>
        <color indexed="8"/>
        <rFont val="Times New Roman"/>
      </rPr>
      <t>(3042 – 3043 + 3044 + 3045 – 3046)</t>
    </r>
  </si>
  <si>
    <t>В. ПОСЛОВНИ ДОБИТАК (1001 – 1018) ≥ 0</t>
  </si>
  <si>
    <t>Г. ПОСЛОВНИ ГУБИТАК (1018 – 1001) ≥ 0</t>
  </si>
  <si>
    <t>201 и део 209</t>
  </si>
  <si>
    <t>2. Купци у Иностранству – матична и зависна правна лица</t>
  </si>
  <si>
    <t>053</t>
  </si>
  <si>
    <t>202 и део 209</t>
  </si>
  <si>
    <t>3. Купци у земљи – остала повезана правна лица</t>
  </si>
  <si>
    <t>054</t>
  </si>
  <si>
    <t>Д. ФИНАНСИЈСКИ ПРИХОДИ (1033 + 1038 + 1039)</t>
  </si>
  <si>
    <t>Датум:  30.04.2018.</t>
  </si>
  <si>
    <t>66, осим 662, 663 и 664</t>
  </si>
  <si>
    <t>I. ФИНАНСИЈСКИ ПРИХОДИ ОД ПОВЕЗАНИХ ЛИЦА И ОСТАЛИ ФИНАНСИЈСКИ ПРИХОДИ (1034 + 1035 + 1036 + 1037)</t>
  </si>
  <si>
    <t xml:space="preserve">                Овлашћено лице:  Мастиловић Предраг</t>
  </si>
  <si>
    <t>1. Финансијски приходи од матичних и зависних правних лица</t>
  </si>
  <si>
    <t>М.П.</t>
  </si>
  <si>
    <t>2. Финансијски приходи од осталих повезаних правних лица</t>
  </si>
  <si>
    <t>203 и део 209</t>
  </si>
  <si>
    <t>4. Купци у иностранству – остала повезана правна лица</t>
  </si>
  <si>
    <t>055</t>
  </si>
  <si>
    <t>204 и део 209</t>
  </si>
  <si>
    <t>5. Купци у земљи</t>
  </si>
  <si>
    <t>056</t>
  </si>
  <si>
    <t>3. Приходи од учешћа у добитку придружених правних лица и заједничких подухвата</t>
  </si>
  <si>
    <t>4. Остали финансијски приходи</t>
  </si>
  <si>
    <t>205 и део 209</t>
  </si>
  <si>
    <t>II. ПРИХОДИ ОД КАМАТА (ОД ТРЕЋИХ ЛИЦА)</t>
  </si>
  <si>
    <t>663 и 664</t>
  </si>
  <si>
    <t>III. ПОЗИТИВНЕ КУРСНЕ РАЗЛИКЕ И ПОЗИТИВНИ ЕФЕКТИ ВАЛУТНЕ КЛАУЗУЛЕ (ПРЕМА ТРЕЋИМ ЛИЦИМА)</t>
  </si>
  <si>
    <t>6. Купци у иностранству</t>
  </si>
  <si>
    <t>057</t>
  </si>
  <si>
    <t>Ђ. ФИНАНСИЈСКИ РАСХОДИ (1041 + 1046 + 1047)</t>
  </si>
  <si>
    <t>206 и део 209</t>
  </si>
  <si>
    <t>7. Остала потраживања по основу продаје</t>
  </si>
  <si>
    <t>058</t>
  </si>
  <si>
    <t>III. ПОТРАЖИВАЊА ИЗ СПЕЦИФИЧНИХ ПОСЛОВА</t>
  </si>
  <si>
    <t>059</t>
  </si>
  <si>
    <t>IV. ДРУГА ПОТРАЖИВАЊА</t>
  </si>
  <si>
    <t>060</t>
  </si>
  <si>
    <t>56, осим 562, 563 и 564</t>
  </si>
  <si>
    <t>V. ФИНАНСИЈСКА СРЕДСТВА КОЈА СЕ ВРЕДНУЈУ ПО ФЕР ВРЕДНОСТИ КРОЗ БИЛАНС УСПЕХА</t>
  </si>
  <si>
    <t>061</t>
  </si>
  <si>
    <t>I. ФИНАНСИЈСКИ РАСХОДИ ИЗ ОДНОСА СА ПОВЕЗАНИМ ПРАВНИМ ЛИЦИМА И ОСТАЛИ ФИНАНСИЈСКИ РАСХОДИ (1042 + 1043 + 1044 + 1045)</t>
  </si>
  <si>
    <t>23 осим 236 и 237</t>
  </si>
  <si>
    <t>VI. КРАТКОРОЧНИ ФИНАНСИЈСКИ ПЛАСМАНИ (0063 + 0064 + 0065 + 0066 + 0067)</t>
  </si>
  <si>
    <t>062</t>
  </si>
  <si>
    <t>1. Финансијски расходи из односа са матичним и зависним правним лицима</t>
  </si>
  <si>
    <t>230 и део 239</t>
  </si>
  <si>
    <t>1. Краткорочни кредити и пласмани – матична и зависна правна лица</t>
  </si>
  <si>
    <t>063</t>
  </si>
  <si>
    <t>2. Финансијски расходи из односа са осталим повезаним правним лицима</t>
  </si>
  <si>
    <t>231 и део 239</t>
  </si>
  <si>
    <t>2. Краткорочни кредити и пласмани – остала повезана правна лица</t>
  </si>
  <si>
    <t>064</t>
  </si>
  <si>
    <t>3. Расходи од учешћа у губитку придружених правних лица и заједничких подухвата</t>
  </si>
  <si>
    <t>232 и део 239</t>
  </si>
  <si>
    <t>3. Краткорочни кредити и зајмови у земљи</t>
  </si>
  <si>
    <t>566 и 569</t>
  </si>
  <si>
    <t>065</t>
  </si>
  <si>
    <t>4. Остали финансијски расходи</t>
  </si>
  <si>
    <t>233 и део 239</t>
  </si>
  <si>
    <t>4. Краткорочни кредити и зајмови у иностранству</t>
  </si>
  <si>
    <t>066</t>
  </si>
  <si>
    <t>II. РАСХОДИ КАМАТА (ПРЕМА ТРЕЋИМ ЛИЦИМА)</t>
  </si>
  <si>
    <t>234, 235, 238 и део 239</t>
  </si>
  <si>
    <t>5. Остали краткорочни финансијски пласмани</t>
  </si>
  <si>
    <t>067</t>
  </si>
  <si>
    <t>563 и 564</t>
  </si>
  <si>
    <t>III. НЕГАТИВНЕ КУРСНЕ РАЗЛИКЕ И НЕГАТИВНИ ЕФЕКТИ ВАЛУТНЕ КЛАУЗУЛЕ (ПРЕМА ТРЕЋИМ ЛИЦИМА)</t>
  </si>
  <si>
    <t>VII. ГОТОВИНСКИ ЕКВИВАЛЕНТИ И ГОТОВИНА</t>
  </si>
  <si>
    <t>068</t>
  </si>
  <si>
    <t>Е. ДОБИТАК ИЗ ФИНАНСИРАЊА (1032 – 1040)</t>
  </si>
  <si>
    <t>VIII. ПОРЕЗ НА ДОДАТУ ВРЕДНОСТ</t>
  </si>
  <si>
    <t>069</t>
  </si>
  <si>
    <t>28 осим 288</t>
  </si>
  <si>
    <t>IX. АКТИВНА ВРЕМЕНСКА РАЗГРАНИЧЕЊА</t>
  </si>
  <si>
    <t>070</t>
  </si>
  <si>
    <t>Ж. ГУБИТАК ИЗ ФИНАНСИРАЊА (1040 – 1032)</t>
  </si>
  <si>
    <t>Д. УКУПНА АКТИВА = ПОСЛОВНА ИМОВИНА (0001 + 0002 + 0042 + 0043)</t>
  </si>
  <si>
    <t>071</t>
  </si>
  <si>
    <t>683 и 685</t>
  </si>
  <si>
    <t>З. ПРИХОДИ ОД УСКЛАЂИВАЊА ВРЕДНОСТИ ОСТАЛЕ ИМОВИНЕ КОЈА СЕ ИСКАЗУЈЕ ПО ФЕР ВРЕДНОСТИ КРОЗ БИЛАНС УСПЕХА</t>
  </si>
  <si>
    <t>Ђ. ВАНБИЛАНСНА АКТИВА</t>
  </si>
  <si>
    <t>072</t>
  </si>
  <si>
    <t>583 и 585</t>
  </si>
  <si>
    <t>И. РАСХОДИ ОД УСКЛАЂИВАЊА ВРЕДНОСТИ ОСТАЛЕ ИМОВИНЕ КОЈА СЕ ИСКАЗУЈЕ ПО ФЕР ВРЕДНОСТИ КРОЗ БИЛАНС УСПЕХА</t>
  </si>
  <si>
    <t>ПАСИВА</t>
  </si>
  <si>
    <t>67 и 68, осим 683 и 685</t>
  </si>
  <si>
    <t>Ј. ОСТАЛИ ПРИХОДИ</t>
  </si>
  <si>
    <t>57 и 58, осим 583 и 585</t>
  </si>
  <si>
    <t>К. ОСТАЛИ РАСХОДИ</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</si>
  <si>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</si>
  <si>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</si>
  <si>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</si>
  <si>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</si>
  <si>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</si>
  <si>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</si>
  <si>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Л. ДОБИТАК ИЗ РЕДОВНОГ ПОСЛОВАЊА ПРЕ ОПОРЕЗИВАЊА 
(1030 – 1031 + 1048 – 1049 + 1050 – 1051 + 1052 – 1053)</t>
  </si>
  <si>
    <t>2. Удели друштава с ограниченом одговорношћу</t>
  </si>
  <si>
    <t>0404</t>
  </si>
  <si>
    <t>3. Улози</t>
  </si>
  <si>
    <t>0405</t>
  </si>
  <si>
    <t>4. Државни капитал</t>
  </si>
  <si>
    <t>0406</t>
  </si>
  <si>
    <t>Љ. ГУБИТАК ИЗ РЕДОВНОГ ПОСЛОВАЊА ПРЕ ОПОРЕЗИВАЊА
 (1031 – 1030 + 1049 – 1048 + 1051 – 1050 + 1053 – 1052)</t>
  </si>
  <si>
    <t>5. Друштвени капитал</t>
  </si>
  <si>
    <t>0407</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</si>
  <si>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</si>
  <si>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</si>
  <si>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</si>
  <si>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</si>
  <si>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6. Задружни удели</t>
  </si>
  <si>
    <t>0408</t>
  </si>
  <si>
    <t>Њ. ДОБИТАК ПРЕ ОПОРЕЗИВАЊА (1054 – 1055 + 1056 – 1057)</t>
  </si>
  <si>
    <t>7. Емисиона премија</t>
  </si>
  <si>
    <t>0409</t>
  </si>
  <si>
    <t>8. Остали основни капитал</t>
  </si>
  <si>
    <t>0410</t>
  </si>
  <si>
    <t>II. УПИСАНИ А НЕУПЛАЋЕНИ КАПИТАЛ</t>
  </si>
  <si>
    <t>0411</t>
  </si>
  <si>
    <t>047 и 237</t>
  </si>
  <si>
    <t>О. ГУБИТАК ПРЕ ОПОРЕЗИВАЊА (1055 – 1054 + 1057 – 1056)</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</si>
  <si>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</si>
  <si>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</si>
  <si>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</si>
  <si>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</si>
  <si>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</si>
  <si>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</si>
  <si>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П. ПОРЕЗ НА ДОБИТАК</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</si>
  <si>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</si>
  <si>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</si>
  <si>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</si>
  <si>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</si>
  <si>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</si>
  <si>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I. ПОРЕСКИ РАСХОД ПЕРИОДА</t>
  </si>
  <si>
    <t>VIII. НЕРАСПОРЕЂЕНИ ДОБИТАК (0418 + 0419)</t>
  </si>
  <si>
    <t>0417</t>
  </si>
  <si>
    <t>1. Нераспоређени добитак ранијих година</t>
  </si>
  <si>
    <t>0418</t>
  </si>
  <si>
    <t>део 722</t>
  </si>
  <si>
    <t>II. ОДЛОЖЕНИ ПОРЕСКИ РАСХОДИ ПЕРИОДА</t>
  </si>
  <si>
    <t>2. Нераспоређени добитак текуће године</t>
  </si>
  <si>
    <t>0419</t>
  </si>
  <si>
    <t>III. ОДЛОЖЕНИ ПОРЕСКИ ПРИХОДИ ПЕРИОДА</t>
  </si>
  <si>
    <t>IX. УЧЕШЋЕ БЕЗ ПРАВА КОНТРОЛЕ</t>
  </si>
  <si>
    <t>0420</t>
  </si>
  <si>
    <t>Р. ИСПЛАЋЕНА ЛИЧНА ПРИМАЊА ПОСЛОДАВЦА</t>
  </si>
  <si>
    <t>X. ГУБИТАК (0422 + 0423)</t>
  </si>
  <si>
    <t>0421</t>
  </si>
  <si>
    <t>С. НЕТО ДОБИТАК (1058 – 1059 – 1060 – 1061 + 1062 - 1063)</t>
  </si>
  <si>
    <t>1. Губитак ранијих година</t>
  </si>
  <si>
    <t>0422</t>
  </si>
  <si>
    <t>2. Губитак текуће године</t>
  </si>
  <si>
    <t>Т. НЕТО ГУБИТАК (1059 – 1058 + 1060 + 1061 – 1062 + 1063)</t>
  </si>
  <si>
    <t>0423</t>
  </si>
  <si>
    <t>I. НЕТО ДОБИТАК КОЈИ ПРИПАДА МАЊИНСКИМ УЛАГАЧИМА</t>
  </si>
  <si>
    <t>Б. ДУГОРОЧНА РЕЗЕРВИСАЊА И ОБАВЕЗЕ (0425 + 0432)</t>
  </si>
  <si>
    <t>0424</t>
  </si>
  <si>
    <t>II. НЕТО ДОБИТАК КОЈИ ПРИПАДА ВЕЋИНСКОМ ВЛАСНИКУ</t>
  </si>
  <si>
    <t>X. ДУГОРОЧНА РЕЗЕРВИСАЊА (0426 + 0427 + 0428 + 0429 + 0430 + 0431)</t>
  </si>
  <si>
    <t>0425</t>
  </si>
  <si>
    <t>III. НЕТО ГУБИТАК  КОЈИ ПРИПАДА МАЊИНСКИМ УЛАГАЧИМА</t>
  </si>
  <si>
    <t>1. Резервисања за трошкове у гарантном року</t>
  </si>
  <si>
    <t>0426</t>
  </si>
  <si>
    <t>IV. НЕТО ГУБИТАК  КОЈИ ПРИПАДА ВЕЋИНСКОМ ВЛАСНИКУ</t>
  </si>
  <si>
    <t>2. Резервисања за трошкове обнављања природних богатстава</t>
  </si>
  <si>
    <t>0427</t>
  </si>
  <si>
    <t>V. ЗАРАДА ПО АКЦИЈИ</t>
  </si>
  <si>
    <t>3. Резервисања за трошкове реструктурирања</t>
  </si>
  <si>
    <t>0428</t>
  </si>
  <si>
    <t>1. Основна зарада по акцији</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</si>
  <si>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</si>
  <si>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</si>
  <si>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</si>
  <si>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</si>
  <si>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</si>
  <si>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</si>
  <si>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</si>
  <si>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2. Умањена (разводњена) зарада по акцији</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</si>
  <si>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</si>
  <si>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</si>
  <si>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</si>
  <si>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</si>
  <si>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</si>
  <si>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</si>
  <si>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</si>
  <si>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</si>
  <si>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</si>
  <si>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</si>
  <si>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</si>
  <si>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</si>
  <si>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</si>
  <si>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</si>
  <si>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</si>
  <si>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</si>
  <si>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Oвлашћено лице: Мастиловић Предраг</t>
  </si>
  <si>
    <t>8. Остале дугорочне обавезе</t>
  </si>
  <si>
    <t>0440</t>
  </si>
  <si>
    <t>В. ОДЛОЖЕНЕ ПОРЕСКЕ ОБАВЕЗЕ</t>
  </si>
  <si>
    <t>0441</t>
  </si>
  <si>
    <t xml:space="preserve">М.П. </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</si>
  <si>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</si>
  <si>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</si>
  <si>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</si>
  <si>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</si>
  <si>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</si>
  <si>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</si>
  <si>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</si>
  <si>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</si>
  <si>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</si>
  <si>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</si>
  <si>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</si>
  <si>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</si>
  <si>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</si>
  <si>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</si>
  <si>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</si>
  <si>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</si>
  <si>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</si>
  <si>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</si>
  <si>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</si>
  <si>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</si>
  <si>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</si>
  <si>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</si>
  <si>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</si>
  <si>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</si>
  <si>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</si>
  <si>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</si>
  <si>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</si>
  <si>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</si>
  <si>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</si>
  <si>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</si>
  <si>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</si>
  <si>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</si>
  <si>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</si>
  <si>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</si>
  <si>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</si>
  <si>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</si>
  <si>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</si>
  <si>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</si>
  <si>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</si>
  <si>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</si>
  <si>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</si>
  <si>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</si>
  <si>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</si>
  <si>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</si>
  <si>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</si>
  <si>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</si>
  <si>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</si>
  <si>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</si>
  <si>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</si>
  <si>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</si>
  <si>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</si>
  <si>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Oвлашћено лице:  Мастиловић Предраг</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</si>
  <si>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</si>
  <si>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</si>
  <si>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</si>
  <si>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</si>
  <si>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</si>
  <si>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</si>
  <si>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</si>
  <si>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</si>
  <si>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</si>
  <si>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18.307.000</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</si>
  <si>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</si>
  <si>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</si>
  <si>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</si>
  <si>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</si>
  <si>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</si>
  <si>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</si>
  <si>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</si>
  <si>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</si>
  <si>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</si>
  <si>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</si>
  <si>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</si>
  <si>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</si>
  <si>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</si>
  <si>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</si>
  <si>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</si>
  <si>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</si>
  <si>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</si>
  <si>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</si>
  <si>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</si>
  <si>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</si>
  <si>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Образац 3</t>
  </si>
  <si>
    <t>Предузеће:  ЈКП "ДИМНИЧАР"  СУБОТИЦА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</si>
  <si>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</si>
  <si>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</si>
  <si>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</si>
  <si>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</si>
  <si>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</si>
  <si>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</si>
  <si>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 xml:space="preserve">ДИНАМИКА ЗАПОСЛЕНИХ </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</si>
  <si>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</si>
  <si>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</si>
  <si>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</si>
  <si>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</si>
  <si>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</si>
  <si>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</si>
  <si>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</si>
  <si>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</si>
  <si>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</si>
  <si>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</si>
  <si>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</si>
  <si>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</si>
  <si>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</si>
  <si>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</si>
  <si>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Основ одлива / пријема кадрова</t>
  </si>
  <si>
    <t>21</t>
  </si>
  <si>
    <t xml:space="preserve">Накнаде трошкова на службеном путу
 </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</si>
  <si>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</si>
  <si>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</si>
  <si>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</si>
  <si>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</si>
  <si>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</si>
  <si>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</si>
  <si>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</si>
  <si>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</si>
  <si>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</si>
  <si>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</si>
  <si>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</si>
  <si>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</si>
  <si>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</si>
  <si>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</si>
  <si>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</si>
  <si>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</si>
  <si>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</si>
  <si>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Стање на дан 31.12.2017. године*</t>
  </si>
  <si>
    <t>Остале накнаде трошкова запосленима и осталим физичким лицима</t>
  </si>
  <si>
    <t>30</t>
  </si>
  <si>
    <t>Солидарна помоћ према изменама Колективног уговора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</si>
  <si>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</si>
  <si>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</si>
  <si>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Одлив кадрова</t>
  </si>
  <si>
    <t>одлазак у пензију</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</si>
  <si>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</si>
  <si>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</si>
  <si>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</si>
  <si>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</si>
  <si>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</si>
  <si>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</si>
  <si>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</si>
  <si>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</si>
  <si>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</si>
  <si>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Овлашћено лице:  Мастиловић Предраг</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</si>
  <si>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</si>
  <si>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</si>
  <si>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</si>
  <si>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</si>
  <si>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</si>
  <si>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</si>
  <si>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</si>
  <si>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</si>
  <si>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</si>
  <si>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</si>
  <si>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</si>
  <si>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</si>
  <si>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</si>
  <si>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</si>
  <si>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</si>
  <si>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</si>
  <si>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</si>
  <si>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</si>
  <si>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</si>
  <si>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</si>
  <si>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претходне године</t>
  </si>
  <si>
    <t>Čišćenje i kontrola dimovodnih kanala     (1.349,52 godišnje)</t>
  </si>
  <si>
    <t>1.349,52</t>
  </si>
  <si>
    <t>Spaljivanje i vadjenje čadji iz dimovodnih kanala</t>
  </si>
  <si>
    <t>1.470,11</t>
  </si>
  <si>
    <t>Tehnički pregled dimovodnih kanala za fizička lica</t>
  </si>
  <si>
    <t xml:space="preserve"> - pregled prvog dimnjaka</t>
  </si>
  <si>
    <t>1.619,65</t>
  </si>
  <si>
    <t xml:space="preserve"> - pregled svakog narednog dimnjaka na istom objektu</t>
  </si>
  <si>
    <t>876,60</t>
  </si>
  <si>
    <t xml:space="preserve"> - pregled priključka na dimnjak</t>
  </si>
  <si>
    <t>174,52</t>
  </si>
  <si>
    <t>Tehnički pregled dimovodnih kanala za pravna lica</t>
  </si>
  <si>
    <t>2.496.25</t>
  </si>
  <si>
    <t>2.496,25</t>
  </si>
  <si>
    <t>1.052,33</t>
  </si>
  <si>
    <t>10.</t>
  </si>
  <si>
    <t>256,04</t>
  </si>
  <si>
    <t>11.</t>
  </si>
  <si>
    <t>Otkazivanje obaveznih dimničarskih usluga</t>
  </si>
  <si>
    <t>883,62</t>
  </si>
  <si>
    <t>12.</t>
  </si>
  <si>
    <t>Izlazak na čišćenje dimnjaka po posebnom pozivu</t>
  </si>
  <si>
    <t>437,21</t>
  </si>
  <si>
    <t>13.</t>
  </si>
  <si>
    <t>14.</t>
  </si>
  <si>
    <t>15.</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</si>
  <si>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</si>
  <si>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</si>
  <si>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</si>
  <si>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</si>
  <si>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</si>
  <si>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</si>
  <si>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</si>
  <si>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</si>
  <si>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</si>
  <si>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</si>
  <si>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</si>
  <si>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</si>
  <si>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Предузеће: ЈКП "ДИМНИЧАР" СУБОТИЦА</t>
  </si>
  <si>
    <t>Образац 6</t>
  </si>
  <si>
    <t>СРЕДСТВА ЗА ПОСЕБНЕ НАМЕНЕ</t>
  </si>
  <si>
    <t>УКУПНО</t>
  </si>
  <si>
    <t>Позиција</t>
  </si>
  <si>
    <t>План за
01.01-31.12.2017.             Претходна  година</t>
  </si>
  <si>
    <t>План за период 01.01-31.12.2018. текућа година</t>
  </si>
  <si>
    <t>01.01. до 31.03.</t>
  </si>
  <si>
    <t>01.01. до 30.06.</t>
  </si>
  <si>
    <t>01.01. до 30.09.</t>
  </si>
  <si>
    <t>01.01. до 31.12.</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</si>
  <si>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</si>
  <si>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</si>
  <si>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</si>
  <si>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</si>
  <si>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</si>
  <si>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</si>
  <si>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</si>
  <si>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</si>
  <si>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</si>
  <si>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</si>
  <si>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</si>
  <si>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</si>
  <si>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Спонзорство</t>
  </si>
  <si>
    <t>Донације</t>
  </si>
  <si>
    <t>Хуманитарне активности</t>
  </si>
  <si>
    <t>нераспоређена добит</t>
  </si>
  <si>
    <t>Спортске активности</t>
  </si>
  <si>
    <t>Репрезентација</t>
  </si>
  <si>
    <t>Период од 01.01. до 30.06.2018.</t>
  </si>
  <si>
    <t>Индекс                               реализацијa 01.01.-30.06. /                                план 01.01.-30.06.</t>
  </si>
  <si>
    <t>Реклама и пропаганда</t>
  </si>
  <si>
    <t>Остало</t>
  </si>
  <si>
    <t>72.252,00</t>
  </si>
  <si>
    <r>
      <rPr>
        <sz val="12"/>
        <rFont val="Calibri"/>
      </rPr>
      <t>¹</t>
    </r>
    <r>
      <rPr>
        <sz val="12"/>
        <rFont val="Times New Roman"/>
      </rPr>
      <t>претходна година</t>
    </r>
  </si>
  <si>
    <t>Период од 01.01. до 30.09.2018.</t>
  </si>
  <si>
    <t>²текућа година</t>
  </si>
  <si>
    <t>³навести основ уплате (нпр: нераспоређена добит, уплате по основу обавеза из претходног периода)</t>
  </si>
  <si>
    <t>Индекс                               реализацијa 01.01.-30.09. /                                план 01.01.-30.09.</t>
  </si>
  <si>
    <t>Остали приходи из буџета</t>
  </si>
  <si>
    <t>Период од 01.01. до 31.12.2018.</t>
  </si>
  <si>
    <t>Индекс                               реализацијa 01.01.-31.12. /                                план 01.01.-31.12.</t>
  </si>
  <si>
    <t>Редни број</t>
  </si>
  <si>
    <t>* Под осталим приходима из буџета сматрају се сви приходи који нису субвенције (нпр. додела средстава из буџета по јавном позиву, конкурсу и сл).</t>
  </si>
  <si>
    <t>Прималац</t>
  </si>
  <si>
    <t>Намена</t>
  </si>
  <si>
    <t>Износ</t>
  </si>
  <si>
    <t>Образац 8</t>
  </si>
  <si>
    <t>Плански курс:_______________</t>
  </si>
  <si>
    <t xml:space="preserve">КРЕДИТНА ЗАДУЖЕНОСТ </t>
  </si>
  <si>
    <t>Образац 9</t>
  </si>
  <si>
    <t>Кредитор</t>
  </si>
  <si>
    <t>ГОТОВИНСКИ ЕКВИВАЛЕНТИ И ГОТОВИНА</t>
  </si>
  <si>
    <t>Назив кредита / Пројекта</t>
  </si>
  <si>
    <t>СТАЊЕ НА ДАН</t>
  </si>
  <si>
    <t>Валута</t>
  </si>
  <si>
    <t>Уговорени износ кредита</t>
  </si>
  <si>
    <t>Гаранција државе
Да/Не</t>
  </si>
  <si>
    <t>Стање кредитне задужености 
на 31. 12. 2017.године у оригиналној валути</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</si>
  <si>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</si>
  <si>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</si>
  <si>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</si>
  <si>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</si>
  <si>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</si>
  <si>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</si>
  <si>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</si>
  <si>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</si>
  <si>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</si>
  <si>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Образац 10</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</si>
  <si>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</si>
  <si>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</si>
  <si>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</si>
  <si>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</si>
  <si>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</si>
  <si>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</si>
  <si>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ИЗВЕШТАЈ О ИНВЕСТИЦИЈАМА</t>
  </si>
  <si>
    <t>Домаћи кредитор</t>
  </si>
  <si>
    <t>у 000 дин</t>
  </si>
  <si>
    <t>Врста средстава (текући рачун, благајна, девизни рачун, акредитиви..)</t>
  </si>
  <si>
    <t xml:space="preserve">Назив инвестиционог улагања </t>
  </si>
  <si>
    <t xml:space="preserve">Назив банке </t>
  </si>
  <si>
    <t>Износ у оригиналној валути</t>
  </si>
  <si>
    <t>Износ у динарима</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</si>
  <si>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</si>
  <si>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</si>
  <si>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</si>
  <si>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</si>
  <si>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</si>
  <si>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31.12.2017. (претходна година)</t>
  </si>
  <si>
    <t>Социете генерале банка</t>
  </si>
  <si>
    <t>Револвинг кредит</t>
  </si>
  <si>
    <t>РСД</t>
  </si>
  <si>
    <t>1.000.000</t>
  </si>
  <si>
    <t>не</t>
  </si>
  <si>
    <t xml:space="preserve">   ...................</t>
  </si>
  <si>
    <t>Страни кредитор</t>
  </si>
  <si>
    <t>Текући рачун</t>
  </si>
  <si>
    <t>Социете генерале</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</si>
  <si>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</si>
  <si>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</si>
  <si>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</si>
  <si>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</si>
  <si>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</si>
  <si>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Мастиловић Предраг</t>
  </si>
  <si>
    <t>АИК банка</t>
  </si>
  <si>
    <t>Банка Интеса</t>
  </si>
  <si>
    <t>Укупно:</t>
  </si>
  <si>
    <t>Укупно у динарима</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</si>
  <si>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</si>
  <si>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30.06.2018.</t>
  </si>
  <si>
    <t>Текућа година - укупно</t>
  </si>
  <si>
    <t>01.01.-31.03.2018.</t>
  </si>
  <si>
    <t xml:space="preserve">Банка интеса </t>
  </si>
  <si>
    <t>01.01.-30.06.2018.</t>
  </si>
  <si>
    <t>01.01.-30.09.2018.</t>
  </si>
  <si>
    <t>Банка интеса</t>
  </si>
  <si>
    <t>01.01.-31.12.2018.</t>
  </si>
  <si>
    <t>31.12.2018.</t>
  </si>
  <si>
    <t xml:space="preserve">План  </t>
  </si>
  <si>
    <t xml:space="preserve">Реализација  </t>
  </si>
  <si>
    <t xml:space="preserve">                                                    Овлашћено лице:   Мастиловић Предраг</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</si>
  <si>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</si>
  <si>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</si>
  <si>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</si>
  <si>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</si>
  <si>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</si>
  <si>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</si>
  <si>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</si>
  <si>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</si>
  <si>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</si>
  <si>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</si>
  <si>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</si>
  <si>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</si>
  <si>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</si>
  <si>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</si>
  <si>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</si>
  <si>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</si>
  <si>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</si>
  <si>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</si>
  <si>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</si>
  <si>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</si>
  <si>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</si>
  <si>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</si>
  <si>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</si>
  <si>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</si>
  <si>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</si>
  <si>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</si>
  <si>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</si>
  <si>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</si>
  <si>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</si>
  <si>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</si>
  <si>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</si>
  <si>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</si>
  <si>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</si>
  <si>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</si>
  <si>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</si>
  <si>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</si>
  <si>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</si>
  <si>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</si>
  <si>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</si>
  <si>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</si>
  <si>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</si>
  <si>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</si>
  <si>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</si>
  <si>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</si>
  <si>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</si>
  <si>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</si>
  <si>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</si>
  <si>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</si>
  <si>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</si>
  <si>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</si>
  <si>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</si>
  <si>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</si>
  <si>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 01.01 - 30.06.2018.</t>
  </si>
  <si>
    <t>БИЛАНС СТАЊА  30.06.2018. године</t>
  </si>
  <si>
    <t>01.01. - 30.06.2018.</t>
  </si>
  <si>
    <t>Стање на дан 30.06.2018. године**</t>
  </si>
  <si>
    <t>Стање кредитне задужености 
на 30.06. 2018. године у динарима</t>
  </si>
  <si>
    <t>у периоду од 01.01. до  30.06.2018. године</t>
  </si>
  <si>
    <t xml:space="preserve">Oвлашћено лице: </t>
  </si>
  <si>
    <t>Индекс реализација 30.06.2018 /                  план 30.06.2018.</t>
  </si>
  <si>
    <t xml:space="preserve">Индекс 
 реализација 01.01. -30.06./                           план 01.01. -30.06. </t>
  </si>
  <si>
    <t>Датум:  30.07.2018.</t>
  </si>
  <si>
    <t xml:space="preserve">      на дан 30.06.2018.</t>
  </si>
  <si>
    <t xml:space="preserve">Датум:  30.07.2018.                                                                                                                                                 </t>
  </si>
  <si>
    <t xml:space="preserve">Датум:  30.07.2018.                                                                                                                                                </t>
  </si>
  <si>
    <t>30.07.2018.</t>
  </si>
  <si>
    <t>јун текуће године</t>
  </si>
  <si>
    <t xml:space="preserve">  30.07.2018.</t>
  </si>
  <si>
    <t>Датум:   30.07.2018.</t>
  </si>
  <si>
    <t>51 осим 513</t>
  </si>
  <si>
    <t>Благајна</t>
  </si>
  <si>
    <t>(Алпха Банка)</t>
  </si>
  <si>
    <t>Индекс 
 реализација 01.01. -30.06.2018./                    план 01.01. -30.06.18.</t>
  </si>
  <si>
    <t>Индекс                               реализацијa 01.01.-31.03. /                                план 01.01.-31.03.</t>
  </si>
  <si>
    <t>Индекс 
 реализација                    01.01. -30.06                  план 01.01. -30.06. 2018</t>
  </si>
  <si>
    <t>БИЛАНС УСПЕХА за период 01.01. - 30.06.2018.</t>
  </si>
  <si>
    <t>Предраг Мастиловић</t>
  </si>
  <si>
    <t xml:space="preserve">                                            Овлашћено лице:  Предраг Мастиловић</t>
  </si>
  <si>
    <t xml:space="preserve">     Овлашћено лице:  Предраг Мастиловић</t>
  </si>
  <si>
    <t>Овлашћено лице:  Предраг Мастиловић</t>
  </si>
  <si>
    <t>Овлашћено лице: Предраг Мастиловић</t>
  </si>
</sst>
</file>

<file path=xl/styles.xml><?xml version="1.0" encoding="utf-8"?>
<styleSheet xmlns="http://schemas.openxmlformats.org/spreadsheetml/2006/main">
  <numFmts count="7">
    <numFmt numFmtId="43" formatCode="_-* #,##0.00_-;\-* #,##0.00_-;_-* &quot;-&quot;??_-;_-@_-"/>
    <numFmt numFmtId="164" formatCode="dd/mm/yyyy/"/>
    <numFmt numFmtId="165" formatCode="###########"/>
    <numFmt numFmtId="166" formatCode="#,##0.000"/>
    <numFmt numFmtId="167" formatCode="0.000"/>
    <numFmt numFmtId="168" formatCode="#,##0.00_ ;\-#,##0.00\ "/>
    <numFmt numFmtId="169" formatCode="#,##0.000_ ;\-#,##0.000\ "/>
  </numFmts>
  <fonts count="49">
    <font>
      <sz val="10"/>
      <color rgb="FF000000"/>
      <name val="Arial"/>
    </font>
    <font>
      <sz val="12"/>
      <name val="Times New Roman"/>
    </font>
    <font>
      <b/>
      <sz val="12"/>
      <name val="Times New Roman"/>
    </font>
    <font>
      <b/>
      <sz val="14"/>
      <name val="Times New Roman"/>
    </font>
    <font>
      <b/>
      <sz val="22"/>
      <name val="Times New Roman"/>
    </font>
    <font>
      <sz val="16"/>
      <name val="Times New Roman"/>
    </font>
    <font>
      <sz val="18"/>
      <name val="Times New Roman"/>
    </font>
    <font>
      <sz val="10"/>
      <name val="Arial"/>
    </font>
    <font>
      <sz val="14"/>
      <name val="Times New Roman"/>
    </font>
    <font>
      <sz val="12"/>
      <color indexed="8"/>
      <name val="Times New Roman"/>
    </font>
    <font>
      <b/>
      <sz val="16"/>
      <name val="Times New Roman"/>
    </font>
    <font>
      <i/>
      <sz val="12"/>
      <name val="Times New Roman"/>
    </font>
    <font>
      <sz val="10"/>
      <name val="Arial"/>
    </font>
    <font>
      <b/>
      <sz val="11"/>
      <name val="Times New Roman"/>
    </font>
    <font>
      <sz val="10"/>
      <name val="Times New Roman"/>
    </font>
    <font>
      <b/>
      <sz val="10"/>
      <name val="Times New Roman"/>
    </font>
    <font>
      <sz val="12"/>
      <name val="Arial"/>
    </font>
    <font>
      <sz val="16"/>
      <name val="Arial"/>
    </font>
    <font>
      <b/>
      <sz val="24"/>
      <name val="Times New Roman"/>
    </font>
    <font>
      <sz val="11"/>
      <name val="Times New Roman"/>
    </font>
    <font>
      <b/>
      <i/>
      <sz val="12"/>
      <name val="Times New Roman"/>
    </font>
    <font>
      <sz val="9"/>
      <name val="Times New Roman"/>
    </font>
    <font>
      <sz val="8"/>
      <name val="Times New Roman"/>
    </font>
    <font>
      <sz val="12"/>
      <name val="Calibri"/>
    </font>
    <font>
      <sz val="14"/>
      <name val="Times New Roman"/>
      <family val="1"/>
    </font>
    <font>
      <b/>
      <sz val="11"/>
      <name val="Times New Roman"/>
      <family val="1"/>
    </font>
    <font>
      <sz val="12"/>
      <name val="Times New Roman"/>
      <family val="1"/>
    </font>
    <font>
      <b/>
      <sz val="12"/>
      <name val="Times New Roman"/>
      <family val="1"/>
    </font>
    <font>
      <b/>
      <sz val="14"/>
      <name val="Times New Roman"/>
      <family val="1"/>
    </font>
    <font>
      <sz val="10"/>
      <name val="Arial"/>
      <family val="2"/>
      <charset val="238"/>
    </font>
    <font>
      <sz val="11"/>
      <name val="Times New Roman"/>
      <family val="1"/>
      <charset val="238"/>
    </font>
    <font>
      <sz val="8"/>
      <name val="Times New Roman"/>
      <family val="1"/>
      <charset val="238"/>
    </font>
    <font>
      <sz val="10"/>
      <name val="Times New Roman"/>
      <family val="1"/>
      <charset val="238"/>
    </font>
    <font>
      <sz val="9"/>
      <name val="Times New Roman"/>
      <family val="1"/>
    </font>
    <font>
      <sz val="16"/>
      <name val="Times New Roman"/>
      <family val="1"/>
    </font>
    <font>
      <b/>
      <sz val="10"/>
      <name val="Times New Roman"/>
      <family val="1"/>
    </font>
    <font>
      <sz val="10"/>
      <color rgb="FF000000"/>
      <name val="Arial"/>
    </font>
    <font>
      <b/>
      <sz val="12"/>
      <color rgb="FF000000"/>
      <name val="Times New Roman"/>
    </font>
    <font>
      <sz val="12"/>
      <color rgb="FF000000"/>
      <name val="Times New Roman"/>
    </font>
    <font>
      <sz val="10"/>
      <color rgb="FF000000"/>
      <name val="Times New Roman"/>
    </font>
    <font>
      <sz val="11"/>
      <color rgb="FF000000"/>
      <name val="Times New Roman"/>
    </font>
    <font>
      <b/>
      <sz val="11"/>
      <color rgb="FF000000"/>
      <name val="Times New Roman"/>
    </font>
    <font>
      <b/>
      <sz val="10"/>
      <color rgb="FF000000"/>
      <name val="Times New Roman"/>
    </font>
    <font>
      <sz val="12"/>
      <color rgb="FF000000"/>
      <name val="Times New Roman"/>
      <family val="1"/>
    </font>
    <font>
      <b/>
      <sz val="14"/>
      <color rgb="FF000000"/>
      <name val="Times New Roman"/>
    </font>
    <font>
      <sz val="11"/>
      <name val="Times New Roman"/>
      <family val="1"/>
    </font>
    <font>
      <sz val="11"/>
      <color theme="1"/>
      <name val="Times New Roman"/>
      <family val="1"/>
    </font>
    <font>
      <b/>
      <sz val="22"/>
      <name val="Times New Roman"/>
      <family val="1"/>
    </font>
    <font>
      <sz val="10"/>
      <name val="Times New Roman"/>
      <family val="1"/>
    </font>
  </fonts>
  <fills count="8">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FF"/>
        <bgColor rgb="FFFFFFFF"/>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rgb="FFC0C0C0"/>
      </patternFill>
    </fill>
  </fills>
  <borders count="8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diagonal/>
    </border>
    <border>
      <left style="medium">
        <color rgb="FF000000"/>
      </left>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medium">
        <color rgb="FF000000"/>
      </left>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right/>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rgb="FF000000"/>
      </bottom>
      <diagonal/>
    </border>
  </borders>
  <cellStyleXfs count="3">
    <xf numFmtId="0" fontId="0" fillId="0" borderId="0"/>
    <xf numFmtId="43" fontId="36" fillId="0" borderId="0" applyFont="0" applyFill="0" applyBorder="0" applyAlignment="0" applyProtection="0"/>
    <xf numFmtId="0" fontId="29" fillId="0" borderId="0"/>
  </cellStyleXfs>
  <cellXfs count="571">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xf numFmtId="0" fontId="2" fillId="0" borderId="0" xfId="0" applyFont="1" applyAlignment="1">
      <alignment horizontal="right"/>
    </xf>
    <xf numFmtId="0" fontId="3" fillId="0" borderId="0" xfId="0" applyFont="1" applyAlignment="1"/>
    <xf numFmtId="0" fontId="2" fillId="0" borderId="0" xfId="0" applyFont="1" applyAlignment="1"/>
    <xf numFmtId="0" fontId="2" fillId="0" borderId="0" xfId="0" applyFont="1" applyAlignment="1">
      <alignment horizontal="center"/>
    </xf>
    <xf numFmtId="0" fontId="5" fillId="0" borderId="0" xfId="0" applyFont="1" applyAlignment="1">
      <alignment horizontal="right"/>
    </xf>
    <xf numFmtId="0" fontId="1" fillId="0" borderId="0" xfId="0" applyFont="1" applyAlignment="1">
      <alignment horizontal="right"/>
    </xf>
    <xf numFmtId="0" fontId="6" fillId="0" borderId="0" xfId="0" applyFont="1" applyAlignment="1">
      <alignment horizontal="right"/>
    </xf>
    <xf numFmtId="164" fontId="2" fillId="0" borderId="0" xfId="0" applyNumberFormat="1" applyFont="1" applyAlignment="1">
      <alignment horizontal="center" vertical="center" wrapText="1"/>
    </xf>
    <xf numFmtId="164" fontId="2" fillId="0" borderId="0" xfId="0" applyNumberFormat="1" applyFont="1" applyAlignment="1">
      <alignment horizontal="center" vertical="center"/>
    </xf>
    <xf numFmtId="3" fontId="5" fillId="0" borderId="0" xfId="0" applyNumberFormat="1" applyFont="1" applyAlignment="1">
      <alignment horizontal="right" vertical="center"/>
    </xf>
    <xf numFmtId="0" fontId="3" fillId="0" borderId="0" xfId="0" applyFont="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vertical="center" wrapText="1"/>
    </xf>
    <xf numFmtId="0" fontId="2" fillId="0" borderId="11" xfId="0" applyFont="1" applyBorder="1" applyAlignment="1">
      <alignment horizontal="center" wrapText="1"/>
    </xf>
    <xf numFmtId="3" fontId="3" fillId="0" borderId="6" xfId="0" applyNumberFormat="1" applyFont="1" applyBorder="1" applyAlignment="1">
      <alignment horizontal="center" wrapText="1"/>
    </xf>
    <xf numFmtId="0" fontId="1"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9" xfId="0" applyFont="1" applyBorder="1" applyAlignment="1">
      <alignment horizontal="center" vertical="center" wrapText="1"/>
    </xf>
    <xf numFmtId="3" fontId="2" fillId="0" borderId="9" xfId="0" applyNumberFormat="1" applyFont="1" applyBorder="1" applyAlignment="1">
      <alignment horizontal="right" vertical="center" wrapText="1"/>
    </xf>
    <xf numFmtId="3" fontId="2" fillId="0" borderId="10" xfId="0" applyNumberFormat="1" applyFont="1" applyBorder="1" applyAlignment="1">
      <alignment horizontal="center" vertical="center" wrapText="1"/>
    </xf>
    <xf numFmtId="0" fontId="5" fillId="0" borderId="0" xfId="0" applyFont="1" applyAlignment="1">
      <alignment vertical="center"/>
    </xf>
    <xf numFmtId="0" fontId="1" fillId="0" borderId="11" xfId="0" applyFont="1" applyBorder="1" applyAlignment="1">
      <alignment horizontal="center" vertical="center" wrapText="1"/>
    </xf>
    <xf numFmtId="0" fontId="8" fillId="0" borderId="8" xfId="0" applyFont="1" applyBorder="1" applyAlignment="1">
      <alignment horizontal="center" vertical="center"/>
    </xf>
    <xf numFmtId="0" fontId="3" fillId="0" borderId="9" xfId="0" applyFont="1" applyBorder="1" applyAlignment="1">
      <alignment vertical="center" wrapText="1"/>
    </xf>
    <xf numFmtId="0" fontId="8" fillId="0" borderId="9" xfId="0" applyFont="1" applyBorder="1" applyAlignment="1">
      <alignment horizontal="center" vertical="center"/>
    </xf>
    <xf numFmtId="0" fontId="3" fillId="0" borderId="12" xfId="0" applyFont="1" applyBorder="1" applyAlignment="1">
      <alignment wrapText="1"/>
    </xf>
    <xf numFmtId="0" fontId="2" fillId="0" borderId="12" xfId="0" applyFont="1" applyBorder="1" applyAlignment="1">
      <alignment horizontal="center" wrapText="1"/>
    </xf>
    <xf numFmtId="3" fontId="2" fillId="0" borderId="12" xfId="0" applyNumberFormat="1" applyFont="1" applyBorder="1" applyAlignment="1">
      <alignment horizontal="right" vertical="center" wrapText="1"/>
    </xf>
    <xf numFmtId="0" fontId="37" fillId="0" borderId="11" xfId="0" applyFont="1" applyBorder="1" applyAlignment="1">
      <alignment vertical="center" wrapText="1"/>
    </xf>
    <xf numFmtId="0" fontId="38" fillId="0" borderId="12" xfId="0" applyFont="1" applyBorder="1" applyAlignment="1">
      <alignment horizontal="center" vertical="center" wrapText="1"/>
    </xf>
    <xf numFmtId="0" fontId="8" fillId="0" borderId="11" xfId="0" applyFont="1" applyBorder="1" applyAlignment="1">
      <alignment horizontal="center" vertical="center"/>
    </xf>
    <xf numFmtId="0" fontId="3" fillId="0" borderId="12" xfId="0" applyFont="1" applyBorder="1" applyAlignment="1">
      <alignment vertical="center" wrapText="1"/>
    </xf>
    <xf numFmtId="3" fontId="2" fillId="0" borderId="13"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0" fontId="8" fillId="0" borderId="0" xfId="0" applyFont="1" applyAlignment="1">
      <alignment horizontal="left" wrapText="1"/>
    </xf>
    <xf numFmtId="0" fontId="2" fillId="3" borderId="11" xfId="0" applyFont="1" applyFill="1" applyBorder="1" applyAlignment="1">
      <alignment horizontal="center" wrapText="1"/>
    </xf>
    <xf numFmtId="0" fontId="3" fillId="3" borderId="12" xfId="0" applyFont="1" applyFill="1" applyBorder="1" applyAlignment="1">
      <alignment wrapText="1"/>
    </xf>
    <xf numFmtId="0" fontId="8" fillId="0" borderId="12" xfId="0" applyFont="1" applyBorder="1" applyAlignment="1">
      <alignment vertical="center" wrapText="1"/>
    </xf>
    <xf numFmtId="3" fontId="1" fillId="0" borderId="12" xfId="0" applyNumberFormat="1" applyFont="1" applyBorder="1" applyAlignment="1">
      <alignment horizontal="right" wrapText="1"/>
    </xf>
    <xf numFmtId="0" fontId="38" fillId="0" borderId="11" xfId="0" applyFont="1" applyBorder="1" applyAlignment="1">
      <alignment vertical="center" wrapText="1"/>
    </xf>
    <xf numFmtId="0" fontId="8" fillId="0" borderId="11" xfId="0" applyFont="1" applyBorder="1" applyAlignment="1">
      <alignment horizontal="center" vertical="center" wrapText="1"/>
    </xf>
    <xf numFmtId="0" fontId="2" fillId="3" borderId="12" xfId="0" applyFont="1" applyFill="1" applyBorder="1" applyAlignment="1">
      <alignment horizontal="center" wrapText="1"/>
    </xf>
    <xf numFmtId="0" fontId="3" fillId="0" borderId="11" xfId="0" applyFont="1" applyBorder="1" applyAlignment="1">
      <alignment horizontal="center" vertical="center"/>
    </xf>
    <xf numFmtId="3" fontId="2" fillId="3" borderId="13" xfId="0" applyNumberFormat="1" applyFont="1" applyFill="1" applyBorder="1" applyAlignment="1">
      <alignment horizontal="center" wrapText="1"/>
    </xf>
    <xf numFmtId="3" fontId="1" fillId="0" borderId="12" xfId="0" applyNumberFormat="1" applyFont="1" applyBorder="1" applyAlignment="1">
      <alignment horizontal="right" vertical="center" wrapText="1"/>
    </xf>
    <xf numFmtId="3" fontId="1" fillId="0" borderId="13" xfId="0" applyNumberFormat="1" applyFont="1" applyBorder="1" applyAlignment="1">
      <alignment horizontal="center" vertical="center" wrapText="1"/>
    </xf>
    <xf numFmtId="0" fontId="1" fillId="0" borderId="11" xfId="0" applyFont="1" applyBorder="1" applyAlignment="1">
      <alignment horizontal="center" wrapText="1"/>
    </xf>
    <xf numFmtId="0" fontId="8" fillId="0" borderId="12" xfId="0" applyFont="1" applyBorder="1" applyAlignment="1">
      <alignment wrapText="1"/>
    </xf>
    <xf numFmtId="0" fontId="1" fillId="0" borderId="12" xfId="0" applyFont="1" applyBorder="1" applyAlignment="1">
      <alignment horizontal="center" wrapText="1"/>
    </xf>
    <xf numFmtId="0" fontId="3" fillId="0" borderId="11" xfId="0" applyFont="1" applyBorder="1" applyAlignment="1">
      <alignment horizontal="center" vertical="center" wrapText="1"/>
    </xf>
    <xf numFmtId="3" fontId="11" fillId="0" borderId="12" xfId="0" applyNumberFormat="1" applyFont="1" applyBorder="1" applyAlignment="1">
      <alignment horizontal="right" vertical="center" wrapText="1"/>
    </xf>
    <xf numFmtId="0" fontId="1" fillId="0" borderId="14" xfId="0" applyFont="1" applyBorder="1" applyAlignment="1">
      <alignment horizontal="center" vertical="center" wrapText="1"/>
    </xf>
    <xf numFmtId="0" fontId="8" fillId="0" borderId="12" xfId="0" applyFont="1" applyBorder="1" applyAlignment="1">
      <alignment vertical="center"/>
    </xf>
    <xf numFmtId="0" fontId="8" fillId="0" borderId="0" xfId="0" applyFont="1" applyAlignment="1">
      <alignment vertical="center"/>
    </xf>
    <xf numFmtId="0" fontId="1" fillId="4" borderId="12" xfId="0" applyFont="1" applyFill="1" applyBorder="1" applyAlignment="1">
      <alignment horizontal="center" wrapText="1"/>
    </xf>
    <xf numFmtId="3" fontId="1" fillId="0" borderId="12" xfId="0" applyNumberFormat="1" applyFont="1" applyBorder="1" applyAlignment="1">
      <alignment horizontal="right"/>
    </xf>
    <xf numFmtId="0" fontId="8" fillId="0" borderId="0" xfId="0" applyFont="1" applyAlignment="1"/>
    <xf numFmtId="0" fontId="1" fillId="0" borderId="15" xfId="0" applyFont="1" applyBorder="1" applyAlignment="1">
      <alignment horizontal="center" vertical="center" wrapText="1"/>
    </xf>
    <xf numFmtId="0" fontId="37" fillId="0" borderId="15" xfId="0" applyFont="1" applyBorder="1" applyAlignment="1">
      <alignment vertical="center" wrapText="1"/>
    </xf>
    <xf numFmtId="0" fontId="38" fillId="0" borderId="6" xfId="0" applyFont="1" applyBorder="1" applyAlignment="1">
      <alignment horizontal="center" vertical="center" wrapText="1"/>
    </xf>
    <xf numFmtId="3" fontId="1" fillId="0" borderId="6" xfId="0" applyNumberFormat="1" applyFont="1" applyBorder="1" applyAlignment="1">
      <alignment horizontal="right"/>
    </xf>
    <xf numFmtId="3" fontId="2" fillId="3" borderId="12" xfId="0" applyNumberFormat="1" applyFont="1" applyFill="1" applyBorder="1" applyAlignment="1">
      <alignment horizontal="right"/>
    </xf>
    <xf numFmtId="3" fontId="8" fillId="0" borderId="12" xfId="0" applyNumberFormat="1" applyFont="1" applyBorder="1" applyAlignment="1">
      <alignment horizontal="right" vertical="center" wrapText="1"/>
    </xf>
    <xf numFmtId="3" fontId="2" fillId="3" borderId="17" xfId="0" applyNumberFormat="1" applyFont="1" applyFill="1" applyBorder="1" applyAlignment="1">
      <alignment horizontal="right"/>
    </xf>
    <xf numFmtId="3" fontId="2" fillId="0" borderId="18" xfId="0" applyNumberFormat="1" applyFont="1" applyBorder="1" applyAlignment="1">
      <alignment horizontal="center" vertical="center" wrapText="1"/>
    </xf>
    <xf numFmtId="0" fontId="2" fillId="4" borderId="12" xfId="0" applyFont="1" applyFill="1" applyBorder="1" applyAlignment="1">
      <alignment horizontal="center" wrapText="1"/>
    </xf>
    <xf numFmtId="0" fontId="1" fillId="0" borderId="0" xfId="0" applyFont="1" applyAlignment="1">
      <alignment horizontal="center"/>
    </xf>
    <xf numFmtId="3" fontId="1" fillId="0" borderId="0" xfId="0" applyNumberFormat="1" applyFont="1" applyAlignment="1">
      <alignment horizontal="right"/>
    </xf>
    <xf numFmtId="3" fontId="1" fillId="0" borderId="17" xfId="0" applyNumberFormat="1" applyFont="1" applyBorder="1" applyAlignment="1">
      <alignment horizontal="right"/>
    </xf>
    <xf numFmtId="0" fontId="3" fillId="0" borderId="12" xfId="0" applyFont="1" applyBorder="1" applyAlignment="1">
      <alignment horizontal="center" vertical="center" wrapText="1"/>
    </xf>
    <xf numFmtId="0" fontId="1" fillId="4" borderId="11" xfId="0" applyFont="1" applyFill="1" applyBorder="1" applyAlignment="1">
      <alignment horizontal="center" wrapText="1"/>
    </xf>
    <xf numFmtId="0" fontId="8" fillId="4" borderId="12" xfId="0" applyFont="1" applyFill="1" applyBorder="1" applyAlignment="1">
      <alignment wrapText="1"/>
    </xf>
    <xf numFmtId="3" fontId="1" fillId="4" borderId="12" xfId="0" applyNumberFormat="1" applyFont="1" applyFill="1" applyBorder="1" applyAlignment="1">
      <alignment horizontal="right"/>
    </xf>
    <xf numFmtId="0" fontId="2" fillId="3" borderId="11" xfId="0" applyFont="1" applyFill="1" applyBorder="1" applyAlignment="1">
      <alignment wrapText="1"/>
    </xf>
    <xf numFmtId="0" fontId="3" fillId="3" borderId="12" xfId="0" applyFont="1" applyFill="1" applyBorder="1" applyAlignment="1">
      <alignment horizontal="left" wrapText="1"/>
    </xf>
    <xf numFmtId="0" fontId="8" fillId="0" borderId="12" xfId="0" applyFont="1" applyBorder="1" applyAlignment="1">
      <alignment horizontal="left" wrapText="1"/>
    </xf>
    <xf numFmtId="0" fontId="1" fillId="0" borderId="11" xfId="0" applyFont="1" applyBorder="1" applyAlignment="1">
      <alignment wrapText="1"/>
    </xf>
    <xf numFmtId="0" fontId="1" fillId="0" borderId="15" xfId="0" applyFont="1" applyBorder="1" applyAlignment="1">
      <alignment wrapText="1"/>
    </xf>
    <xf numFmtId="0" fontId="8" fillId="0" borderId="6" xfId="0" applyFont="1" applyBorder="1" applyAlignment="1">
      <alignment horizontal="left" wrapText="1"/>
    </xf>
    <xf numFmtId="0" fontId="1" fillId="0" borderId="6" xfId="0" applyFont="1" applyBorder="1" applyAlignment="1">
      <alignment horizontal="center" wrapText="1"/>
    </xf>
    <xf numFmtId="0" fontId="1" fillId="0" borderId="0" xfId="0" applyFont="1" applyAlignment="1">
      <alignment horizontal="center" wrapText="1"/>
    </xf>
    <xf numFmtId="0" fontId="1" fillId="0" borderId="20" xfId="0" applyFont="1" applyBorder="1" applyAlignment="1"/>
    <xf numFmtId="0" fontId="8" fillId="0" borderId="0" xfId="0" applyFont="1" applyAlignment="1">
      <alignment horizontal="center"/>
    </xf>
    <xf numFmtId="0" fontId="8"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vertical="center" wrapText="1"/>
    </xf>
    <xf numFmtId="49" fontId="8" fillId="0" borderId="6" xfId="0" applyNumberFormat="1" applyFont="1" applyBorder="1" applyAlignment="1">
      <alignment horizontal="center" vertical="center"/>
    </xf>
    <xf numFmtId="3" fontId="12" fillId="0" borderId="0" xfId="0" applyNumberFormat="1" applyFont="1" applyAlignment="1">
      <alignment horizontal="right"/>
    </xf>
    <xf numFmtId="3" fontId="2" fillId="0" borderId="0" xfId="0" applyNumberFormat="1" applyFont="1" applyAlignment="1">
      <alignment horizontal="right"/>
    </xf>
    <xf numFmtId="0" fontId="8" fillId="0" borderId="0" xfId="0" applyFont="1" applyAlignment="1">
      <alignment horizontal="right"/>
    </xf>
    <xf numFmtId="0" fontId="1" fillId="0" borderId="0" xfId="0" applyFont="1" applyAlignment="1">
      <alignment horizontal="center" vertical="center" wrapText="1"/>
    </xf>
    <xf numFmtId="0" fontId="13" fillId="0" borderId="6" xfId="0" applyFont="1" applyBorder="1" applyAlignment="1">
      <alignment horizontal="center" vertical="center" wrapText="1"/>
    </xf>
    <xf numFmtId="49" fontId="8" fillId="4" borderId="8" xfId="0" applyNumberFormat="1" applyFont="1" applyFill="1" applyBorder="1" applyAlignment="1">
      <alignment horizontal="center"/>
    </xf>
    <xf numFmtId="0" fontId="8" fillId="4" borderId="9" xfId="0" applyFont="1" applyFill="1" applyBorder="1" applyAlignment="1">
      <alignment horizontal="left" vertical="center" wrapText="1"/>
    </xf>
    <xf numFmtId="3" fontId="8" fillId="0" borderId="10" xfId="0" applyNumberFormat="1" applyFont="1" applyBorder="1" applyAlignment="1">
      <alignment horizontal="center" vertical="center" wrapText="1"/>
    </xf>
    <xf numFmtId="49" fontId="8" fillId="4" borderId="11" xfId="0" applyNumberFormat="1" applyFont="1" applyFill="1" applyBorder="1" applyAlignment="1">
      <alignment horizontal="center"/>
    </xf>
    <xf numFmtId="0" fontId="8" fillId="4" borderId="12" xfId="0" applyFont="1" applyFill="1" applyBorder="1" applyAlignment="1">
      <alignment horizontal="left" vertical="center" wrapText="1"/>
    </xf>
    <xf numFmtId="49" fontId="8" fillId="4" borderId="12" xfId="0" applyNumberFormat="1" applyFont="1" applyFill="1" applyBorder="1" applyAlignment="1">
      <alignment horizontal="center" vertical="center" wrapText="1"/>
    </xf>
    <xf numFmtId="0" fontId="8" fillId="4" borderId="12" xfId="0" applyFont="1" applyFill="1" applyBorder="1" applyAlignment="1"/>
    <xf numFmtId="3" fontId="8" fillId="0" borderId="12" xfId="0" applyNumberFormat="1" applyFont="1" applyBorder="1" applyAlignment="1">
      <alignment horizontal="left" vertical="center" wrapText="1"/>
    </xf>
    <xf numFmtId="3" fontId="8" fillId="0" borderId="12" xfId="0" applyNumberFormat="1" applyFont="1" applyBorder="1" applyAlignment="1">
      <alignment horizontal="center" vertical="center" wrapText="1"/>
    </xf>
    <xf numFmtId="3" fontId="8" fillId="0" borderId="12" xfId="0" applyNumberFormat="1" applyFont="1" applyBorder="1" applyAlignment="1">
      <alignment horizontal="right"/>
    </xf>
    <xf numFmtId="3" fontId="8" fillId="0" borderId="12" xfId="0" applyNumberFormat="1" applyFont="1" applyBorder="1" applyAlignment="1"/>
    <xf numFmtId="0" fontId="8" fillId="4" borderId="12" xfId="0" applyFont="1" applyFill="1" applyBorder="1" applyAlignment="1">
      <alignment horizontal="left" wrapText="1"/>
    </xf>
    <xf numFmtId="166" fontId="8" fillId="0" borderId="12" xfId="0" applyNumberFormat="1" applyFont="1" applyBorder="1" applyAlignment="1">
      <alignment horizontal="right" vertical="center" wrapText="1"/>
    </xf>
    <xf numFmtId="0" fontId="3" fillId="0" borderId="0" xfId="0" applyFont="1" applyAlignment="1">
      <alignment horizontal="center"/>
    </xf>
    <xf numFmtId="0" fontId="8" fillId="4" borderId="12" xfId="0" applyFont="1" applyFill="1" applyBorder="1" applyAlignment="1">
      <alignment horizontal="left"/>
    </xf>
    <xf numFmtId="0" fontId="13" fillId="0" borderId="0" xfId="0" applyFont="1" applyAlignment="1">
      <alignment vertical="center" wrapText="1"/>
    </xf>
    <xf numFmtId="0" fontId="13" fillId="0" borderId="0" xfId="0" applyFont="1" applyAlignment="1">
      <alignment horizontal="center" vertical="center" wrapText="1"/>
    </xf>
    <xf numFmtId="0" fontId="3" fillId="0" borderId="21" xfId="0" applyFont="1" applyBorder="1" applyAlignment="1">
      <alignment horizontal="center" vertical="center" wrapText="1"/>
    </xf>
    <xf numFmtId="49" fontId="8" fillId="4" borderId="15" xfId="0" applyNumberFormat="1" applyFont="1" applyFill="1" applyBorder="1" applyAlignment="1">
      <alignment horizontal="center"/>
    </xf>
    <xf numFmtId="0" fontId="3" fillId="0" borderId="22" xfId="0" applyFont="1" applyBorder="1" applyAlignment="1">
      <alignment horizontal="center" vertical="center" wrapText="1"/>
    </xf>
    <xf numFmtId="0" fontId="8" fillId="4" borderId="6" xfId="0" applyFont="1" applyFill="1" applyBorder="1" applyAlignment="1">
      <alignment horizontal="left" wrapText="1"/>
    </xf>
    <xf numFmtId="0" fontId="3" fillId="0" borderId="23" xfId="0" applyFont="1" applyBorder="1" applyAlignment="1">
      <alignment horizontal="center" vertical="center" wrapText="1"/>
    </xf>
    <xf numFmtId="166" fontId="8" fillId="0" borderId="6" xfId="0" applyNumberFormat="1" applyFont="1" applyBorder="1" applyAlignment="1">
      <alignment horizontal="right" vertical="center" wrapText="1"/>
    </xf>
    <xf numFmtId="3" fontId="8" fillId="0" borderId="18" xfId="0" applyNumberFormat="1" applyFont="1" applyBorder="1" applyAlignment="1">
      <alignment horizontal="center" vertical="center" wrapText="1"/>
    </xf>
    <xf numFmtId="0" fontId="3" fillId="0" borderId="0" xfId="0" applyFont="1" applyAlignment="1">
      <alignment horizontal="center" vertical="center" wrapText="1"/>
    </xf>
    <xf numFmtId="3" fontId="8" fillId="0" borderId="0" xfId="0" applyNumberFormat="1" applyFont="1" applyAlignment="1">
      <alignment horizontal="right" vertical="center" wrapText="1"/>
    </xf>
    <xf numFmtId="0" fontId="8" fillId="0" borderId="0" xfId="0" applyFont="1" applyAlignment="1">
      <alignment horizontal="center" vertical="center"/>
    </xf>
    <xf numFmtId="3" fontId="1" fillId="0" borderId="0" xfId="0" applyNumberFormat="1" applyFont="1" applyAlignment="1">
      <alignment horizontal="right" vertical="center" wrapText="1"/>
    </xf>
    <xf numFmtId="49" fontId="8" fillId="0" borderId="11" xfId="0" applyNumberFormat="1" applyFont="1" applyBorder="1" applyAlignment="1">
      <alignment horizontal="center" vertical="center"/>
    </xf>
    <xf numFmtId="0" fontId="3" fillId="0" borderId="12" xfId="0" applyFont="1" applyBorder="1" applyAlignment="1">
      <alignment horizontal="left" vertical="center"/>
    </xf>
    <xf numFmtId="0" fontId="8" fillId="0" borderId="12" xfId="0" applyFont="1" applyBorder="1" applyAlignment="1"/>
    <xf numFmtId="0" fontId="8" fillId="0" borderId="13" xfId="0" applyFont="1" applyBorder="1" applyAlignment="1"/>
    <xf numFmtId="0" fontId="8" fillId="0" borderId="12" xfId="0" applyFont="1" applyBorder="1" applyAlignment="1">
      <alignment horizontal="left" vertical="center"/>
    </xf>
    <xf numFmtId="0" fontId="8" fillId="0" borderId="12" xfId="0" applyFont="1" applyBorder="1" applyAlignment="1">
      <alignment horizontal="center"/>
    </xf>
    <xf numFmtId="0" fontId="8" fillId="0" borderId="12" xfId="0" applyFont="1" applyBorder="1" applyAlignment="1">
      <alignment horizontal="left" vertical="center" wrapText="1"/>
    </xf>
    <xf numFmtId="49" fontId="3" fillId="0" borderId="15" xfId="0" applyNumberFormat="1"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xf>
    <xf numFmtId="0" fontId="3" fillId="0" borderId="18" xfId="0" applyFont="1" applyBorder="1" applyAlignment="1">
      <alignment horizont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1" fillId="0" borderId="0" xfId="0" applyFont="1" applyAlignment="1">
      <alignment horizontal="left"/>
    </xf>
    <xf numFmtId="0" fontId="1" fillId="0" borderId="23" xfId="0" applyFont="1" applyBorder="1" applyAlignment="1">
      <alignment horizontal="center" vertical="top" wrapText="1"/>
    </xf>
    <xf numFmtId="0" fontId="1" fillId="0" borderId="13" xfId="0" applyFont="1" applyBorder="1" applyAlignment="1">
      <alignment horizontal="center" vertical="top" wrapText="1"/>
    </xf>
    <xf numFmtId="49" fontId="1" fillId="0" borderId="11" xfId="0" applyNumberFormat="1" applyFont="1" applyBorder="1" applyAlignment="1">
      <alignment horizontal="center" vertical="center"/>
    </xf>
    <xf numFmtId="0" fontId="1" fillId="0" borderId="12" xfId="0" applyFont="1" applyBorder="1" applyAlignment="1">
      <alignment horizontal="left" vertical="top" wrapText="1"/>
    </xf>
    <xf numFmtId="0" fontId="1" fillId="0" borderId="12" xfId="0" applyFont="1" applyBorder="1" applyAlignment="1">
      <alignment horizontal="right" vertical="top" wrapText="1"/>
    </xf>
    <xf numFmtId="0" fontId="1" fillId="0" borderId="12" xfId="0" applyFont="1" applyBorder="1" applyAlignment="1">
      <alignment horizontal="center" vertical="top" wrapText="1"/>
    </xf>
    <xf numFmtId="49" fontId="1" fillId="0" borderId="15" xfId="0" applyNumberFormat="1" applyFont="1" applyBorder="1" applyAlignment="1">
      <alignment horizontal="center" vertical="center"/>
    </xf>
    <xf numFmtId="0" fontId="1" fillId="0" borderId="6" xfId="0" applyFont="1" applyBorder="1" applyAlignment="1">
      <alignment horizontal="left" vertical="top" wrapText="1"/>
    </xf>
    <xf numFmtId="0" fontId="1" fillId="0" borderId="6" xfId="0" applyFont="1" applyBorder="1" applyAlignment="1">
      <alignment horizontal="center" vertical="top" wrapText="1"/>
    </xf>
    <xf numFmtId="0" fontId="1" fillId="0" borderId="18" xfId="0" applyFont="1" applyBorder="1" applyAlignment="1">
      <alignment horizontal="center" vertical="top" wrapText="1"/>
    </xf>
    <xf numFmtId="2" fontId="8" fillId="0" borderId="0" xfId="0" applyNumberFormat="1" applyFont="1" applyAlignment="1">
      <alignment horizontal="center" vertical="center" wrapText="1"/>
    </xf>
    <xf numFmtId="0" fontId="2"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wrapText="1"/>
    </xf>
    <xf numFmtId="0" fontId="2" fillId="0" borderId="11" xfId="0" applyFont="1" applyBorder="1" applyAlignment="1">
      <alignment horizontal="center" vertical="center" wrapText="1"/>
    </xf>
    <xf numFmtId="0" fontId="1" fillId="0" borderId="11" xfId="0" applyFont="1" applyBorder="1" applyAlignment="1">
      <alignment horizontal="left" vertical="center"/>
    </xf>
    <xf numFmtId="3" fontId="1" fillId="0" borderId="12" xfId="0" applyNumberFormat="1" applyFont="1" applyBorder="1" applyAlignment="1">
      <alignment horizontal="center" vertical="center" wrapText="1"/>
    </xf>
    <xf numFmtId="0" fontId="1" fillId="0" borderId="6" xfId="0" applyFont="1" applyBorder="1" applyAlignment="1">
      <alignment horizontal="center" vertical="center"/>
    </xf>
    <xf numFmtId="0" fontId="2" fillId="0" borderId="13" xfId="0" applyFont="1" applyBorder="1" applyAlignment="1">
      <alignment wrapText="1"/>
    </xf>
    <xf numFmtId="0" fontId="1" fillId="0" borderId="11" xfId="0" applyFont="1" applyBorder="1" applyAlignment="1">
      <alignment horizontal="left" wrapText="1"/>
    </xf>
    <xf numFmtId="3" fontId="1" fillId="0" borderId="12" xfId="0" applyNumberFormat="1" applyFont="1" applyBorder="1" applyAlignment="1">
      <alignment horizontal="left" vertical="center" wrapText="1"/>
    </xf>
    <xf numFmtId="3" fontId="1" fillId="0" borderId="12" xfId="0" applyNumberFormat="1" applyFont="1" applyBorder="1" applyAlignment="1"/>
    <xf numFmtId="0" fontId="1" fillId="0" borderId="15" xfId="0" applyFont="1" applyBorder="1" applyAlignment="1">
      <alignment horizontal="left" wrapText="1"/>
    </xf>
    <xf numFmtId="0" fontId="14" fillId="0" borderId="0" xfId="0" applyFont="1" applyAlignment="1">
      <alignment horizontal="right"/>
    </xf>
    <xf numFmtId="3" fontId="1" fillId="0" borderId="6" xfId="0" applyNumberFormat="1" applyFont="1" applyBorder="1" applyAlignment="1">
      <alignment horizontal="left" vertical="center" wrapText="1"/>
    </xf>
    <xf numFmtId="0" fontId="2" fillId="0" borderId="0" xfId="0" applyFont="1" applyAlignment="1">
      <alignment horizontal="center" vertical="center" wrapText="1"/>
    </xf>
    <xf numFmtId="3" fontId="1" fillId="0" borderId="6" xfId="0" applyNumberFormat="1" applyFont="1" applyBorder="1" applyAlignment="1">
      <alignment horizontal="center" vertical="center" wrapText="1"/>
    </xf>
    <xf numFmtId="3" fontId="1" fillId="0" borderId="6" xfId="0" applyNumberFormat="1" applyFont="1" applyBorder="1" applyAlignment="1"/>
    <xf numFmtId="0" fontId="1" fillId="0" borderId="18" xfId="0" applyFont="1" applyBorder="1" applyAlignment="1"/>
    <xf numFmtId="49" fontId="1" fillId="0" borderId="0" xfId="0" applyNumberFormat="1" applyFont="1" applyAlignment="1">
      <alignment horizontal="center" vertical="center"/>
    </xf>
    <xf numFmtId="49" fontId="1" fillId="0" borderId="0" xfId="0" applyNumberFormat="1" applyFont="1" applyAlignment="1">
      <alignment horizontal="center" vertical="center" textRotation="90" wrapText="1"/>
    </xf>
    <xf numFmtId="0" fontId="1" fillId="0" borderId="0" xfId="0" applyFont="1" applyAlignment="1">
      <alignment vertical="center" wrapText="1"/>
    </xf>
    <xf numFmtId="0" fontId="1" fillId="0" borderId="20" xfId="0" applyFont="1" applyBorder="1" applyAlignment="1">
      <alignment horizontal="right"/>
    </xf>
    <xf numFmtId="0" fontId="2" fillId="0" borderId="0" xfId="0" applyFont="1" applyAlignment="1">
      <alignment vertical="center" wrapText="1"/>
    </xf>
    <xf numFmtId="0" fontId="16" fillId="0" borderId="0" xfId="0" applyFont="1" applyAlignment="1">
      <alignment vertical="center" wrapText="1"/>
    </xf>
    <xf numFmtId="0" fontId="1" fillId="0" borderId="11" xfId="0" applyFont="1" applyBorder="1" applyAlignment="1">
      <alignment horizontal="center" vertical="center"/>
    </xf>
    <xf numFmtId="49" fontId="2" fillId="0" borderId="0" xfId="0" applyNumberFormat="1" applyFont="1" applyAlignment="1"/>
    <xf numFmtId="0" fontId="16" fillId="0" borderId="0" xfId="0" applyFont="1" applyAlignment="1"/>
    <xf numFmtId="0" fontId="1" fillId="0" borderId="13" xfId="0" applyFont="1" applyBorder="1" applyAlignment="1">
      <alignment horizontal="center" vertical="center" wrapText="1"/>
    </xf>
    <xf numFmtId="0" fontId="1" fillId="0" borderId="24" xfId="0" applyFont="1" applyBorder="1" applyAlignment="1">
      <alignment horizontal="left" wrapText="1"/>
    </xf>
    <xf numFmtId="3" fontId="1" fillId="0" borderId="25" xfId="0" applyNumberFormat="1" applyFont="1" applyBorder="1" applyAlignment="1"/>
    <xf numFmtId="3" fontId="1" fillId="0" borderId="13" xfId="0" applyNumberFormat="1" applyFont="1" applyBorder="1" applyAlignment="1"/>
    <xf numFmtId="3" fontId="1" fillId="0" borderId="26" xfId="0" applyNumberFormat="1" applyFont="1" applyBorder="1" applyAlignment="1"/>
    <xf numFmtId="3" fontId="1" fillId="0" borderId="27" xfId="0" applyNumberFormat="1" applyFont="1" applyBorder="1" applyAlignment="1"/>
    <xf numFmtId="3" fontId="1" fillId="0" borderId="18" xfId="0" applyNumberFormat="1" applyFont="1" applyBorder="1" applyAlignment="1"/>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49" fontId="1" fillId="0" borderId="21" xfId="0" applyNumberFormat="1" applyFont="1" applyBorder="1" applyAlignment="1">
      <alignment horizontal="center" vertical="center"/>
    </xf>
    <xf numFmtId="0" fontId="14" fillId="0" borderId="22" xfId="0" applyFont="1" applyBorder="1" applyAlignment="1">
      <alignment horizontal="left" vertical="center" wrapText="1"/>
    </xf>
    <xf numFmtId="0" fontId="14" fillId="0" borderId="22" xfId="0" applyFont="1" applyBorder="1" applyAlignment="1">
      <alignment horizontal="righ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2" xfId="0" applyFont="1" applyBorder="1" applyAlignment="1">
      <alignment horizontal="left" vertical="center" wrapText="1"/>
    </xf>
    <xf numFmtId="167" fontId="14" fillId="0" borderId="12" xfId="0" applyNumberFormat="1" applyFont="1" applyBorder="1" applyAlignment="1">
      <alignment horizontal="right" vertical="center" wrapText="1"/>
    </xf>
    <xf numFmtId="167" fontId="14" fillId="0" borderId="12" xfId="0" applyNumberFormat="1" applyFont="1" applyBorder="1" applyAlignment="1">
      <alignment vertical="center" wrapText="1"/>
    </xf>
    <xf numFmtId="0" fontId="1" fillId="0" borderId="12" xfId="0" applyFont="1" applyBorder="1" applyAlignment="1">
      <alignment horizontal="center"/>
    </xf>
    <xf numFmtId="0" fontId="1" fillId="0" borderId="12" xfId="0" applyFont="1" applyBorder="1" applyAlignment="1"/>
    <xf numFmtId="0" fontId="14" fillId="0" borderId="12" xfId="0" applyFont="1" applyBorder="1" applyAlignment="1">
      <alignment horizontal="right" vertical="center" wrapText="1"/>
    </xf>
    <xf numFmtId="0" fontId="14" fillId="0" borderId="12" xfId="0" applyFont="1" applyBorder="1" applyAlignment="1">
      <alignment vertical="center" wrapText="1"/>
    </xf>
    <xf numFmtId="0" fontId="1" fillId="0" borderId="13" xfId="0" applyFont="1" applyBorder="1" applyAlignment="1"/>
    <xf numFmtId="0" fontId="1" fillId="0" borderId="16" xfId="0" applyFont="1" applyBorder="1" applyAlignment="1"/>
    <xf numFmtId="0" fontId="1" fillId="0" borderId="6" xfId="0" applyFont="1" applyBorder="1" applyAlignment="1"/>
    <xf numFmtId="0" fontId="1" fillId="0" borderId="28" xfId="0" applyFont="1" applyBorder="1" applyAlignment="1">
      <alignment horizontal="left" wrapText="1"/>
    </xf>
    <xf numFmtId="3" fontId="1" fillId="0" borderId="29" xfId="0" applyNumberFormat="1" applyFont="1" applyBorder="1" applyAlignment="1"/>
    <xf numFmtId="0" fontId="14" fillId="0" borderId="6" xfId="0" applyFont="1" applyBorder="1" applyAlignment="1">
      <alignment horizontal="left" vertical="center" wrapText="1"/>
    </xf>
    <xf numFmtId="0" fontId="14" fillId="0" borderId="6" xfId="0" applyFont="1" applyBorder="1" applyAlignment="1">
      <alignment horizontal="right" vertical="center" wrapText="1"/>
    </xf>
    <xf numFmtId="0" fontId="1" fillId="0" borderId="0" xfId="0" applyFont="1" applyAlignment="1">
      <alignment vertical="top"/>
    </xf>
    <xf numFmtId="0" fontId="1" fillId="0" borderId="30" xfId="0" applyFont="1" applyBorder="1" applyAlignment="1"/>
    <xf numFmtId="49" fontId="1" fillId="0" borderId="0" xfId="0" applyNumberFormat="1" applyFont="1" applyAlignment="1"/>
    <xf numFmtId="0" fontId="1" fillId="0" borderId="0" xfId="0" applyFont="1" applyAlignment="1">
      <alignment horizontal="left"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xf numFmtId="0" fontId="39" fillId="0" borderId="13" xfId="0" applyFont="1" applyBorder="1" applyAlignment="1"/>
    <xf numFmtId="0" fontId="39" fillId="0" borderId="11" xfId="0" applyFont="1" applyBorder="1" applyAlignment="1"/>
    <xf numFmtId="167" fontId="39" fillId="0" borderId="13" xfId="0" applyNumberFormat="1" applyFont="1" applyBorder="1" applyAlignment="1"/>
    <xf numFmtId="0" fontId="39" fillId="0" borderId="15" xfId="0" applyFont="1" applyBorder="1" applyAlignment="1">
      <alignment horizontal="center" vertical="center" wrapText="1"/>
    </xf>
    <xf numFmtId="0" fontId="39" fillId="0" borderId="6" xfId="0" applyFont="1" applyBorder="1" applyAlignment="1"/>
    <xf numFmtId="0" fontId="39" fillId="0" borderId="18" xfId="0" applyFont="1" applyBorder="1" applyAlignment="1"/>
    <xf numFmtId="0" fontId="39" fillId="0" borderId="15" xfId="0" applyFont="1" applyBorder="1" applyAlignment="1"/>
    <xf numFmtId="0" fontId="5" fillId="0" borderId="0" xfId="0" applyFont="1" applyAlignment="1"/>
    <xf numFmtId="49" fontId="5" fillId="0" borderId="0" xfId="0" applyNumberFormat="1" applyFont="1" applyAlignment="1"/>
    <xf numFmtId="0" fontId="10" fillId="0" borderId="0" xfId="0" applyFont="1" applyAlignment="1"/>
    <xf numFmtId="49" fontId="10" fillId="0" borderId="0" xfId="0" applyNumberFormat="1" applyFont="1" applyAlignment="1"/>
    <xf numFmtId="0" fontId="17" fillId="0" borderId="0" xfId="0" applyFont="1" applyAlignment="1"/>
    <xf numFmtId="0" fontId="10" fillId="0" borderId="0" xfId="0" applyFont="1" applyAlignment="1">
      <alignment horizontal="right"/>
    </xf>
    <xf numFmtId="0" fontId="10" fillId="0" borderId="31" xfId="0" applyFont="1" applyBorder="1" applyAlignment="1">
      <alignment horizontal="center" vertical="center" wrapText="1"/>
    </xf>
    <xf numFmtId="0" fontId="40" fillId="0" borderId="0" xfId="0" applyFont="1" applyAlignment="1"/>
    <xf numFmtId="0" fontId="41" fillId="0" borderId="0" xfId="0" applyFont="1" applyAlignment="1"/>
    <xf numFmtId="0" fontId="2" fillId="0" borderId="18" xfId="0" applyFont="1" applyBorder="1" applyAlignment="1">
      <alignment horizontal="center" vertical="center" wrapText="1"/>
    </xf>
    <xf numFmtId="0" fontId="2" fillId="0" borderId="21" xfId="0" applyFont="1" applyBorder="1" applyAlignment="1"/>
    <xf numFmtId="0" fontId="40" fillId="0" borderId="32" xfId="0" applyFont="1" applyBorder="1" applyAlignment="1"/>
    <xf numFmtId="0" fontId="2" fillId="0" borderId="22" xfId="0" applyFont="1" applyBorder="1" applyAlignment="1"/>
    <xf numFmtId="0" fontId="40" fillId="0" borderId="32" xfId="0" applyFont="1" applyBorder="1" applyAlignment="1">
      <alignment horizontal="right"/>
    </xf>
    <xf numFmtId="49" fontId="10" fillId="0" borderId="33" xfId="0" applyNumberFormat="1" applyFont="1" applyBorder="1" applyAlignment="1">
      <alignment horizontal="center" vertical="center" wrapText="1"/>
    </xf>
    <xf numFmtId="0" fontId="40" fillId="3" borderId="31" xfId="0" applyFont="1" applyFill="1" applyBorder="1" applyAlignment="1">
      <alignment horizontal="center" vertical="center" wrapText="1"/>
    </xf>
    <xf numFmtId="0" fontId="10" fillId="0" borderId="34" xfId="0" applyFont="1" applyBorder="1" applyAlignment="1">
      <alignment horizontal="center" vertical="center" wrapText="1"/>
    </xf>
    <xf numFmtId="49" fontId="19" fillId="3" borderId="35" xfId="0" applyNumberFormat="1" applyFont="1" applyFill="1" applyBorder="1" applyAlignment="1">
      <alignment horizontal="center" vertical="center" wrapText="1"/>
    </xf>
    <xf numFmtId="0" fontId="10" fillId="0" borderId="36" xfId="0" applyFont="1" applyBorder="1" applyAlignment="1">
      <alignment horizontal="center" vertical="center" wrapText="1"/>
    </xf>
    <xf numFmtId="49" fontId="19" fillId="3" borderId="31" xfId="0" applyNumberFormat="1" applyFont="1" applyFill="1" applyBorder="1" applyAlignment="1">
      <alignment horizontal="center" vertical="center" wrapText="1"/>
    </xf>
    <xf numFmtId="0" fontId="10" fillId="0" borderId="37" xfId="0" applyFont="1" applyBorder="1" applyAlignment="1">
      <alignment horizontal="center" vertical="center" wrapText="1"/>
    </xf>
    <xf numFmtId="0" fontId="40" fillId="0" borderId="0" xfId="0" applyFont="1" applyAlignment="1">
      <alignment horizontal="center" vertical="center" wrapText="1"/>
    </xf>
    <xf numFmtId="49" fontId="10" fillId="0" borderId="38" xfId="0" applyNumberFormat="1" applyFont="1" applyBorder="1" applyAlignment="1">
      <alignment horizontal="center" vertical="center" wrapText="1"/>
    </xf>
    <xf numFmtId="0" fontId="40" fillId="0" borderId="39"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0" fillId="0" borderId="40" xfId="0" applyFont="1" applyBorder="1" applyAlignment="1">
      <alignment horizontal="right"/>
    </xf>
    <xf numFmtId="0" fontId="40" fillId="0" borderId="39" xfId="0" applyFont="1" applyBorder="1" applyAlignment="1">
      <alignment horizontal="right"/>
    </xf>
    <xf numFmtId="3" fontId="40" fillId="0" borderId="39" xfId="0" applyNumberFormat="1" applyFont="1" applyBorder="1" applyAlignment="1">
      <alignment horizontal="right"/>
    </xf>
    <xf numFmtId="3" fontId="40" fillId="0" borderId="40" xfId="0" applyNumberFormat="1" applyFont="1" applyBorder="1" applyAlignment="1">
      <alignment horizontal="right"/>
    </xf>
    <xf numFmtId="0" fontId="1" fillId="0" borderId="22" xfId="0" applyFont="1" applyBorder="1" applyAlignment="1"/>
    <xf numFmtId="0" fontId="1" fillId="0" borderId="23" xfId="0" applyFont="1" applyBorder="1" applyAlignment="1"/>
    <xf numFmtId="0" fontId="40" fillId="0" borderId="0" xfId="0" applyFont="1" applyAlignment="1">
      <alignment horizontal="right"/>
    </xf>
    <xf numFmtId="0" fontId="1" fillId="0" borderId="11" xfId="0" applyFont="1" applyBorder="1" applyAlignment="1"/>
    <xf numFmtId="0" fontId="40" fillId="0" borderId="14" xfId="0" applyFont="1" applyBorder="1" applyAlignment="1">
      <alignment horizontal="center" vertical="center"/>
    </xf>
    <xf numFmtId="167" fontId="1" fillId="0" borderId="12" xfId="0" applyNumberFormat="1" applyFont="1" applyBorder="1" applyAlignment="1">
      <alignment horizontal="center"/>
    </xf>
    <xf numFmtId="0" fontId="2" fillId="0" borderId="11" xfId="0" applyFont="1" applyBorder="1" applyAlignment="1"/>
    <xf numFmtId="0" fontId="2" fillId="0" borderId="12" xfId="0" applyFont="1" applyBorder="1" applyAlignment="1"/>
    <xf numFmtId="49" fontId="5" fillId="0" borderId="41" xfId="0" applyNumberFormat="1" applyFont="1" applyBorder="1" applyAlignment="1">
      <alignment horizontal="center" vertical="center"/>
    </xf>
    <xf numFmtId="0" fontId="5" fillId="0" borderId="12" xfId="0" applyFont="1" applyBorder="1" applyAlignment="1">
      <alignment horizontal="center"/>
    </xf>
    <xf numFmtId="0" fontId="2" fillId="0" borderId="15" xfId="0" applyFont="1" applyBorder="1" applyAlignment="1"/>
    <xf numFmtId="0" fontId="2" fillId="0" borderId="6" xfId="0" applyFont="1" applyBorder="1" applyAlignment="1"/>
    <xf numFmtId="0" fontId="40" fillId="0" borderId="42" xfId="0" applyFont="1" applyBorder="1" applyAlignment="1">
      <alignment horizontal="right"/>
    </xf>
    <xf numFmtId="0" fontId="20" fillId="0" borderId="43" xfId="0" applyFont="1" applyBorder="1" applyAlignment="1"/>
    <xf numFmtId="0" fontId="40" fillId="0" borderId="14" xfId="0" applyFont="1" applyBorder="1" applyAlignment="1">
      <alignment horizontal="right"/>
    </xf>
    <xf numFmtId="167" fontId="2" fillId="0" borderId="36" xfId="0" applyNumberFormat="1" applyFont="1" applyBorder="1" applyAlignment="1"/>
    <xf numFmtId="3" fontId="40" fillId="0" borderId="14" xfId="0" applyNumberFormat="1" applyFont="1" applyBorder="1" applyAlignment="1">
      <alignment horizontal="right"/>
    </xf>
    <xf numFmtId="0" fontId="20" fillId="0" borderId="28" xfId="0" applyFont="1" applyBorder="1" applyAlignment="1"/>
    <xf numFmtId="3" fontId="40" fillId="0" borderId="42" xfId="0" applyNumberFormat="1" applyFont="1" applyBorder="1" applyAlignment="1">
      <alignment horizontal="right"/>
    </xf>
    <xf numFmtId="0" fontId="2" fillId="0" borderId="44" xfId="0" applyFont="1" applyBorder="1" applyAlignment="1"/>
    <xf numFmtId="0" fontId="5" fillId="0" borderId="12" xfId="0" applyFont="1" applyBorder="1" applyAlignment="1"/>
    <xf numFmtId="0" fontId="5" fillId="0" borderId="23" xfId="0" applyFont="1" applyBorder="1" applyAlignment="1">
      <alignment horizontal="right"/>
    </xf>
    <xf numFmtId="0" fontId="5" fillId="0" borderId="10" xfId="0" applyFont="1" applyBorder="1" applyAlignment="1">
      <alignment horizontal="right"/>
    </xf>
    <xf numFmtId="0" fontId="40" fillId="0" borderId="45" xfId="0" applyFont="1" applyBorder="1" applyAlignment="1">
      <alignment horizontal="right"/>
    </xf>
    <xf numFmtId="3" fontId="40" fillId="0" borderId="45" xfId="0" applyNumberFormat="1" applyFont="1" applyBorder="1" applyAlignment="1">
      <alignment horizontal="right"/>
    </xf>
    <xf numFmtId="0" fontId="5" fillId="0" borderId="13" xfId="0" applyFont="1" applyBorder="1" applyAlignment="1">
      <alignment horizontal="right"/>
    </xf>
    <xf numFmtId="3" fontId="40" fillId="0" borderId="46" xfId="0" applyNumberFormat="1" applyFont="1" applyBorder="1" applyAlignment="1">
      <alignment horizontal="right"/>
    </xf>
    <xf numFmtId="49" fontId="5" fillId="3" borderId="15" xfId="0" applyNumberFormat="1" applyFont="1" applyFill="1" applyBorder="1" applyAlignment="1">
      <alignment horizontal="center" vertical="center"/>
    </xf>
    <xf numFmtId="0" fontId="5" fillId="4" borderId="6" xfId="0" applyFont="1" applyFill="1" applyBorder="1" applyAlignment="1"/>
    <xf numFmtId="0" fontId="40" fillId="3" borderId="47" xfId="0" applyFont="1" applyFill="1" applyBorder="1" applyAlignment="1">
      <alignment horizontal="right" vertical="center"/>
    </xf>
    <xf numFmtId="0" fontId="40" fillId="3" borderId="47" xfId="0" applyFont="1" applyFill="1" applyBorder="1" applyAlignment="1"/>
    <xf numFmtId="0" fontId="40" fillId="3" borderId="48" xfId="0" applyFont="1" applyFill="1" applyBorder="1" applyAlignment="1"/>
    <xf numFmtId="0" fontId="40" fillId="0" borderId="20" xfId="0" applyFont="1" applyBorder="1" applyAlignment="1">
      <alignment horizontal="right"/>
    </xf>
    <xf numFmtId="0" fontId="40" fillId="0" borderId="0" xfId="0" applyFont="1" applyAlignment="1">
      <alignment horizontal="right" vertical="center"/>
    </xf>
    <xf numFmtId="0" fontId="40" fillId="0" borderId="20" xfId="0" applyFont="1" applyBorder="1" applyAlignment="1"/>
    <xf numFmtId="49" fontId="5" fillId="0" borderId="38" xfId="0" applyNumberFormat="1" applyFont="1" applyBorder="1" applyAlignment="1">
      <alignment horizontal="center" vertical="center"/>
    </xf>
    <xf numFmtId="0" fontId="8" fillId="0" borderId="9" xfId="0" applyFont="1" applyBorder="1" applyAlignment="1">
      <alignment horizontal="center"/>
    </xf>
    <xf numFmtId="0" fontId="5" fillId="0" borderId="9" xfId="0" applyFont="1" applyBorder="1" applyAlignment="1">
      <alignment horizontal="center"/>
    </xf>
    <xf numFmtId="0" fontId="38" fillId="0" borderId="0" xfId="0" applyFont="1" applyAlignment="1">
      <alignment vertical="center"/>
    </xf>
    <xf numFmtId="0" fontId="5" fillId="0" borderId="22" xfId="0" applyFont="1" applyBorder="1" applyAlignment="1"/>
    <xf numFmtId="49" fontId="5" fillId="0" borderId="12" xfId="0" applyNumberFormat="1" applyFont="1" applyBorder="1" applyAlignment="1">
      <alignment horizontal="center" vertical="center"/>
    </xf>
    <xf numFmtId="0" fontId="5" fillId="0" borderId="9" xfId="0" applyFont="1" applyBorder="1" applyAlignment="1"/>
    <xf numFmtId="49" fontId="5" fillId="0" borderId="11" xfId="0" applyNumberFormat="1" applyFont="1" applyBorder="1" applyAlignment="1">
      <alignment horizontal="center" vertical="center"/>
    </xf>
    <xf numFmtId="0" fontId="5" fillId="3" borderId="49" xfId="0" applyFont="1" applyFill="1" applyBorder="1" applyAlignment="1"/>
    <xf numFmtId="0" fontId="5" fillId="0" borderId="22" xfId="0" applyFont="1" applyBorder="1" applyAlignment="1">
      <alignment horizontal="center"/>
    </xf>
    <xf numFmtId="49" fontId="5" fillId="0" borderId="50" xfId="0" applyNumberFormat="1" applyFont="1" applyBorder="1" applyAlignment="1">
      <alignment horizontal="center" vertical="center"/>
    </xf>
    <xf numFmtId="0" fontId="5" fillId="0" borderId="51" xfId="0" applyFont="1" applyBorder="1" applyAlignment="1"/>
    <xf numFmtId="0" fontId="5" fillId="0" borderId="52" xfId="0" applyFont="1" applyBorder="1" applyAlignment="1">
      <alignment horizontal="center"/>
    </xf>
    <xf numFmtId="49" fontId="19" fillId="3" borderId="26" xfId="0" applyNumberFormat="1" applyFont="1" applyFill="1" applyBorder="1" applyAlignment="1">
      <alignment horizontal="center" vertical="center" wrapText="1"/>
    </xf>
    <xf numFmtId="49" fontId="19" fillId="3" borderId="18" xfId="0" applyNumberFormat="1" applyFont="1" applyFill="1" applyBorder="1" applyAlignment="1">
      <alignment horizontal="center" vertical="center" wrapText="1"/>
    </xf>
    <xf numFmtId="0" fontId="5" fillId="4" borderId="29" xfId="0" applyFont="1" applyFill="1" applyBorder="1" applyAlignment="1"/>
    <xf numFmtId="0" fontId="40" fillId="0" borderId="37" xfId="0" applyFont="1" applyBorder="1" applyAlignment="1">
      <alignment horizontal="center" vertical="center"/>
    </xf>
    <xf numFmtId="0" fontId="5" fillId="3" borderId="18" xfId="0" applyFont="1" applyFill="1" applyBorder="1" applyAlignment="1"/>
    <xf numFmtId="3" fontId="40" fillId="0" borderId="50" xfId="0" applyNumberFormat="1" applyFont="1" applyBorder="1" applyAlignment="1">
      <alignment horizontal="right"/>
    </xf>
    <xf numFmtId="3" fontId="40" fillId="0" borderId="10" xfId="0" applyNumberFormat="1" applyFont="1" applyBorder="1" applyAlignment="1">
      <alignment horizontal="right"/>
    </xf>
    <xf numFmtId="3" fontId="40" fillId="0" borderId="53" xfId="0" applyNumberFormat="1" applyFont="1" applyBorder="1" applyAlignment="1">
      <alignment horizontal="right"/>
    </xf>
    <xf numFmtId="3" fontId="40" fillId="0" borderId="8" xfId="0" applyNumberFormat="1" applyFont="1" applyBorder="1" applyAlignment="1">
      <alignment horizontal="right"/>
    </xf>
    <xf numFmtId="3" fontId="40" fillId="0" borderId="41" xfId="0" applyNumberFormat="1" applyFont="1" applyBorder="1" applyAlignment="1">
      <alignment horizontal="right"/>
    </xf>
    <xf numFmtId="3" fontId="40" fillId="0" borderId="13" xfId="0" applyNumberFormat="1" applyFont="1" applyBorder="1" applyAlignment="1">
      <alignment horizontal="right"/>
    </xf>
    <xf numFmtId="3" fontId="40" fillId="0" borderId="17" xfId="0" applyNumberFormat="1" applyFont="1" applyBorder="1" applyAlignment="1">
      <alignment horizontal="right"/>
    </xf>
    <xf numFmtId="3" fontId="40" fillId="0" borderId="11" xfId="0" applyNumberFormat="1" applyFont="1" applyBorder="1" applyAlignment="1">
      <alignment horizontal="right"/>
    </xf>
    <xf numFmtId="3" fontId="40" fillId="0" borderId="15" xfId="0" applyNumberFormat="1" applyFont="1" applyBorder="1" applyAlignment="1">
      <alignment horizontal="right"/>
    </xf>
    <xf numFmtId="3" fontId="40" fillId="0" borderId="18" xfId="0" applyNumberFormat="1" applyFont="1" applyBorder="1" applyAlignment="1">
      <alignment horizontal="right"/>
    </xf>
    <xf numFmtId="3" fontId="40" fillId="0" borderId="26" xfId="0" applyNumberFormat="1" applyFont="1" applyBorder="1" applyAlignment="1">
      <alignment horizontal="right"/>
    </xf>
    <xf numFmtId="3" fontId="40" fillId="0" borderId="7" xfId="0" applyNumberFormat="1" applyFont="1" applyBorder="1" applyAlignment="1">
      <alignment horizontal="right"/>
    </xf>
    <xf numFmtId="3" fontId="40" fillId="3" borderId="54" xfId="0" applyNumberFormat="1" applyFont="1" applyFill="1" applyBorder="1" applyAlignment="1"/>
    <xf numFmtId="3" fontId="40" fillId="3" borderId="44" xfId="0" applyNumberFormat="1" applyFont="1" applyFill="1" applyBorder="1" applyAlignment="1"/>
    <xf numFmtId="3" fontId="40" fillId="3" borderId="55" xfId="0" applyNumberFormat="1" applyFont="1" applyFill="1" applyBorder="1" applyAlignment="1"/>
    <xf numFmtId="3" fontId="40" fillId="3" borderId="28" xfId="0" applyNumberFormat="1" applyFont="1" applyFill="1" applyBorder="1" applyAlignment="1"/>
    <xf numFmtId="0" fontId="12" fillId="0" borderId="56" xfId="0" applyFont="1" applyBorder="1" applyAlignment="1"/>
    <xf numFmtId="0" fontId="15" fillId="0" borderId="0" xfId="0" applyFont="1" applyAlignment="1"/>
    <xf numFmtId="0" fontId="42" fillId="0" borderId="0" xfId="0" applyFont="1" applyAlignment="1"/>
    <xf numFmtId="0" fontId="42" fillId="0" borderId="0" xfId="0" applyFont="1" applyAlignment="1">
      <alignment horizontal="right"/>
    </xf>
    <xf numFmtId="0" fontId="38" fillId="0" borderId="0" xfId="0" applyFont="1" applyAlignment="1"/>
    <xf numFmtId="0" fontId="14" fillId="0" borderId="0" xfId="0" applyFont="1" applyAlignment="1"/>
    <xf numFmtId="0" fontId="15" fillId="0" borderId="0" xfId="0" applyFont="1" applyAlignment="1">
      <alignment vertical="center"/>
    </xf>
    <xf numFmtId="3" fontId="22" fillId="0" borderId="12" xfId="0" applyNumberFormat="1" applyFont="1" applyBorder="1" applyAlignment="1">
      <alignment vertical="center" wrapText="1"/>
    </xf>
    <xf numFmtId="0" fontId="15" fillId="3" borderId="12" xfId="0" applyFont="1" applyFill="1" applyBorder="1" applyAlignment="1">
      <alignment vertical="center" wrapText="1"/>
    </xf>
    <xf numFmtId="0" fontId="15" fillId="3" borderId="12" xfId="0" applyFont="1" applyFill="1" applyBorder="1" applyAlignment="1">
      <alignment horizontal="center" vertical="center" wrapText="1"/>
    </xf>
    <xf numFmtId="3" fontId="22" fillId="3" borderId="12" xfId="0" applyNumberFormat="1" applyFont="1" applyFill="1" applyBorder="1" applyAlignment="1">
      <alignment vertical="center" wrapText="1"/>
    </xf>
    <xf numFmtId="0" fontId="15" fillId="3" borderId="25" xfId="0" applyFont="1" applyFill="1" applyBorder="1" applyAlignment="1">
      <alignment horizontal="center" vertical="center" wrapText="1"/>
    </xf>
    <xf numFmtId="0" fontId="38" fillId="0" borderId="0" xfId="0" applyFont="1" applyAlignment="1">
      <alignment vertical="top"/>
    </xf>
    <xf numFmtId="0" fontId="38" fillId="0" borderId="0" xfId="0" applyFont="1" applyAlignment="1">
      <alignment horizontal="center"/>
    </xf>
    <xf numFmtId="0" fontId="14" fillId="0" borderId="0" xfId="0" applyFont="1" applyAlignment="1">
      <alignment wrapText="1"/>
    </xf>
    <xf numFmtId="0" fontId="1" fillId="0" borderId="0" xfId="0" applyFont="1" applyBorder="1" applyAlignment="1">
      <alignment horizontal="center" vertical="center"/>
    </xf>
    <xf numFmtId="0" fontId="1" fillId="0" borderId="0" xfId="0" applyFont="1" applyBorder="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24" fillId="0" borderId="0" xfId="0" applyFont="1" applyAlignment="1"/>
    <xf numFmtId="3" fontId="2" fillId="3" borderId="12" xfId="0" applyNumberFormat="1" applyFont="1" applyFill="1" applyBorder="1" applyAlignment="1">
      <alignment horizontal="right" wrapText="1"/>
    </xf>
    <xf numFmtId="3" fontId="2" fillId="3" borderId="12" xfId="0" applyNumberFormat="1" applyFont="1" applyFill="1" applyBorder="1" applyAlignment="1">
      <alignment horizontal="right" vertical="center" wrapText="1"/>
    </xf>
    <xf numFmtId="3" fontId="31" fillId="0" borderId="2" xfId="2" applyNumberFormat="1" applyFont="1" applyBorder="1" applyAlignment="1">
      <alignment horizontal="center" vertical="center" wrapText="1"/>
    </xf>
    <xf numFmtId="3" fontId="30" fillId="2" borderId="2" xfId="2" applyNumberFormat="1" applyFont="1" applyFill="1" applyBorder="1" applyAlignment="1">
      <alignment vertical="center" wrapText="1"/>
    </xf>
    <xf numFmtId="0" fontId="1" fillId="5" borderId="0" xfId="0" applyFont="1" applyFill="1" applyAlignment="1"/>
    <xf numFmtId="0" fontId="0" fillId="0" borderId="0" xfId="0" applyFont="1" applyAlignment="1"/>
    <xf numFmtId="3" fontId="30" fillId="6" borderId="2" xfId="2" applyNumberFormat="1" applyFont="1" applyFill="1" applyBorder="1" applyAlignment="1">
      <alignment vertical="center" wrapText="1"/>
    </xf>
    <xf numFmtId="3" fontId="30" fillId="5" borderId="2" xfId="2" applyNumberFormat="1" applyFont="1" applyFill="1" applyBorder="1" applyAlignment="1">
      <alignment vertical="center" wrapText="1"/>
    </xf>
    <xf numFmtId="3" fontId="30" fillId="5" borderId="3" xfId="2" applyNumberFormat="1" applyFont="1" applyFill="1" applyBorder="1" applyAlignment="1">
      <alignment vertical="center" wrapText="1"/>
    </xf>
    <xf numFmtId="0" fontId="26" fillId="0" borderId="0" xfId="0" applyFont="1" applyAlignment="1"/>
    <xf numFmtId="0" fontId="26" fillId="0" borderId="13" xfId="0" applyFont="1" applyBorder="1" applyAlignment="1">
      <alignment horizontal="center" vertical="top" wrapText="1"/>
    </xf>
    <xf numFmtId="0" fontId="24" fillId="0" borderId="12" xfId="0" applyFont="1" applyBorder="1" applyAlignment="1">
      <alignment wrapText="1"/>
    </xf>
    <xf numFmtId="0" fontId="34" fillId="4" borderId="6" xfId="0" applyFont="1" applyFill="1" applyBorder="1" applyAlignment="1"/>
    <xf numFmtId="4" fontId="5" fillId="0" borderId="23" xfId="0" applyNumberFormat="1" applyFont="1" applyBorder="1" applyAlignment="1">
      <alignment horizontal="right"/>
    </xf>
    <xf numFmtId="4" fontId="5" fillId="0" borderId="10" xfId="0" applyNumberFormat="1" applyFont="1" applyBorder="1" applyAlignment="1">
      <alignment horizontal="right"/>
    </xf>
    <xf numFmtId="4" fontId="5" fillId="0" borderId="13" xfId="0" applyNumberFormat="1" applyFont="1" applyBorder="1" applyAlignment="1">
      <alignment horizontal="right"/>
    </xf>
    <xf numFmtId="4" fontId="5" fillId="3" borderId="18" xfId="0" applyNumberFormat="1" applyFont="1" applyFill="1" applyBorder="1" applyAlignment="1">
      <alignment horizontal="right"/>
    </xf>
    <xf numFmtId="4" fontId="5" fillId="0" borderId="9" xfId="0" applyNumberFormat="1" applyFont="1" applyBorder="1" applyAlignment="1">
      <alignment horizontal="right"/>
    </xf>
    <xf numFmtId="4" fontId="5" fillId="3" borderId="49" xfId="0" applyNumberFormat="1" applyFont="1" applyFill="1" applyBorder="1" applyAlignment="1">
      <alignment horizontal="right"/>
    </xf>
    <xf numFmtId="0" fontId="5" fillId="0" borderId="25" xfId="0" applyFont="1" applyBorder="1" applyAlignment="1">
      <alignment horizontal="center"/>
    </xf>
    <xf numFmtId="0" fontId="34" fillId="0" borderId="2" xfId="0" applyFont="1" applyBorder="1" applyAlignment="1">
      <alignment horizontal="center"/>
    </xf>
    <xf numFmtId="166" fontId="8" fillId="0" borderId="0" xfId="0" applyNumberFormat="1" applyFont="1" applyAlignment="1"/>
    <xf numFmtId="4" fontId="24" fillId="0" borderId="12" xfId="0" applyNumberFormat="1" applyFont="1" applyBorder="1" applyAlignment="1">
      <alignment horizontal="right" vertical="center" wrapText="1"/>
    </xf>
    <xf numFmtId="168" fontId="8" fillId="0" borderId="9" xfId="0" applyNumberFormat="1" applyFont="1" applyBorder="1" applyAlignment="1">
      <alignment horizontal="right" vertical="center" wrapText="1"/>
    </xf>
    <xf numFmtId="168" fontId="24" fillId="0" borderId="9" xfId="0" applyNumberFormat="1" applyFont="1" applyBorder="1" applyAlignment="1">
      <alignment horizontal="right" vertical="center" wrapText="1"/>
    </xf>
    <xf numFmtId="168" fontId="8" fillId="0" borderId="12" xfId="0" applyNumberFormat="1" applyFont="1" applyBorder="1" applyAlignment="1">
      <alignment horizontal="right" vertical="center" wrapText="1"/>
    </xf>
    <xf numFmtId="168" fontId="24" fillId="0" borderId="12" xfId="0" applyNumberFormat="1" applyFont="1" applyBorder="1" applyAlignment="1">
      <alignment horizontal="right" vertical="center" wrapText="1"/>
    </xf>
    <xf numFmtId="4" fontId="8" fillId="0" borderId="12" xfId="0" applyNumberFormat="1" applyFont="1" applyBorder="1" applyAlignment="1">
      <alignment horizontal="right" vertical="center"/>
    </xf>
    <xf numFmtId="4" fontId="8" fillId="0" borderId="12" xfId="0" applyNumberFormat="1" applyFont="1" applyBorder="1" applyAlignment="1">
      <alignment vertical="center"/>
    </xf>
    <xf numFmtId="4" fontId="8" fillId="0" borderId="12" xfId="0" applyNumberFormat="1" applyFont="1" applyBorder="1" applyAlignment="1">
      <alignment horizontal="right" vertical="center" wrapText="1"/>
    </xf>
    <xf numFmtId="4" fontId="8" fillId="0" borderId="6" xfId="0" applyNumberFormat="1" applyFont="1" applyBorder="1" applyAlignment="1">
      <alignment horizontal="right" vertical="center" wrapText="1"/>
    </xf>
    <xf numFmtId="168" fontId="8" fillId="0" borderId="0" xfId="0" applyNumberFormat="1" applyFont="1" applyAlignment="1"/>
    <xf numFmtId="169" fontId="8" fillId="0" borderId="0" xfId="0" applyNumberFormat="1" applyFont="1" applyAlignment="1"/>
    <xf numFmtId="0" fontId="0" fillId="0" borderId="0" xfId="0" applyFont="1" applyAlignment="1"/>
    <xf numFmtId="3" fontId="30" fillId="0" borderId="2" xfId="2" applyNumberFormat="1" applyFont="1" applyBorder="1" applyAlignment="1">
      <alignment vertical="center" wrapText="1"/>
    </xf>
    <xf numFmtId="3" fontId="30" fillId="0" borderId="3" xfId="2" applyNumberFormat="1" applyFont="1" applyBorder="1" applyAlignment="1">
      <alignment vertical="center" wrapText="1"/>
    </xf>
    <xf numFmtId="3" fontId="31" fillId="0" borderId="2" xfId="2" applyNumberFormat="1" applyFont="1" applyBorder="1" applyAlignment="1">
      <alignment vertical="center" wrapText="1"/>
    </xf>
    <xf numFmtId="3" fontId="31" fillId="0" borderId="3" xfId="2" applyNumberFormat="1" applyFont="1" applyBorder="1" applyAlignment="1">
      <alignment vertical="center" wrapText="1"/>
    </xf>
    <xf numFmtId="49" fontId="34" fillId="0" borderId="57" xfId="0" applyNumberFormat="1" applyFont="1" applyBorder="1" applyAlignment="1">
      <alignment horizontal="center" vertical="center"/>
    </xf>
    <xf numFmtId="4" fontId="5" fillId="5" borderId="23" xfId="0" applyNumberFormat="1" applyFont="1" applyFill="1" applyBorder="1" applyAlignment="1">
      <alignment horizontal="right"/>
    </xf>
    <xf numFmtId="4" fontId="5" fillId="5" borderId="10" xfId="0" applyNumberFormat="1" applyFont="1" applyFill="1" applyBorder="1" applyAlignment="1">
      <alignment horizontal="right"/>
    </xf>
    <xf numFmtId="4" fontId="5" fillId="5" borderId="16" xfId="0" applyNumberFormat="1" applyFont="1" applyFill="1" applyBorder="1" applyAlignment="1">
      <alignment horizontal="right"/>
    </xf>
    <xf numFmtId="4" fontId="34" fillId="5" borderId="2" xfId="0" applyNumberFormat="1" applyFont="1" applyFill="1" applyBorder="1" applyAlignment="1">
      <alignment horizontal="right"/>
    </xf>
    <xf numFmtId="0" fontId="26" fillId="0" borderId="0" xfId="0" applyFont="1" applyAlignment="1">
      <alignment vertical="top"/>
    </xf>
    <xf numFmtId="0" fontId="0" fillId="5" borderId="0" xfId="0" applyFont="1" applyFill="1" applyAlignment="1"/>
    <xf numFmtId="0" fontId="30" fillId="5" borderId="2" xfId="2" applyNumberFormat="1" applyFont="1" applyFill="1" applyBorder="1" applyAlignment="1">
      <alignment vertical="center" wrapText="1"/>
    </xf>
    <xf numFmtId="3" fontId="32" fillId="5" borderId="4" xfId="2" applyNumberFormat="1" applyFont="1" applyFill="1" applyBorder="1" applyAlignment="1">
      <alignment vertical="center" wrapText="1"/>
    </xf>
    <xf numFmtId="3" fontId="30" fillId="5" borderId="4" xfId="2" applyNumberFormat="1" applyFont="1" applyFill="1" applyBorder="1" applyAlignment="1">
      <alignment vertical="center" wrapText="1"/>
    </xf>
    <xf numFmtId="3" fontId="30" fillId="5" borderId="5" xfId="2" applyNumberFormat="1" applyFont="1" applyFill="1" applyBorder="1" applyAlignment="1">
      <alignment vertical="center" wrapText="1"/>
    </xf>
    <xf numFmtId="0" fontId="14" fillId="5" borderId="0" xfId="0" applyFont="1" applyFill="1" applyAlignment="1"/>
    <xf numFmtId="0" fontId="21" fillId="0" borderId="5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vertical="center" wrapText="1"/>
    </xf>
    <xf numFmtId="3" fontId="22" fillId="0" borderId="61" xfId="0" applyNumberFormat="1" applyFont="1" applyBorder="1" applyAlignment="1">
      <alignment vertical="center" wrapText="1"/>
    </xf>
    <xf numFmtId="0" fontId="21" fillId="3" borderId="60" xfId="0" applyFont="1" applyFill="1" applyBorder="1" applyAlignment="1">
      <alignment vertical="center" wrapText="1"/>
    </xf>
    <xf numFmtId="3" fontId="22" fillId="3" borderId="61" xfId="0" applyNumberFormat="1" applyFont="1" applyFill="1" applyBorder="1" applyAlignment="1">
      <alignment vertical="center" wrapText="1"/>
    </xf>
    <xf numFmtId="3" fontId="30" fillId="6" borderId="3" xfId="2" applyNumberFormat="1" applyFont="1" applyFill="1" applyBorder="1" applyAlignment="1">
      <alignment vertical="center" wrapText="1"/>
    </xf>
    <xf numFmtId="0" fontId="33" fillId="0" borderId="60" xfId="0" applyFont="1" applyBorder="1" applyAlignment="1">
      <alignment vertical="center" wrapText="1"/>
    </xf>
    <xf numFmtId="0" fontId="14" fillId="0" borderId="25" xfId="0" applyFont="1" applyBorder="1" applyAlignment="1">
      <alignment horizontal="center" vertical="center" wrapText="1"/>
    </xf>
    <xf numFmtId="0" fontId="14" fillId="0" borderId="25" xfId="0" applyFont="1" applyBorder="1" applyAlignment="1">
      <alignment vertical="center" wrapText="1"/>
    </xf>
    <xf numFmtId="3" fontId="30" fillId="2" borderId="3" xfId="2" applyNumberFormat="1" applyFont="1" applyFill="1" applyBorder="1" applyAlignment="1">
      <alignment vertical="center" wrapText="1"/>
    </xf>
    <xf numFmtId="0" fontId="21" fillId="0" borderId="62" xfId="0" applyFont="1" applyBorder="1" applyAlignment="1">
      <alignment vertical="center" wrapText="1"/>
    </xf>
    <xf numFmtId="0" fontId="14" fillId="0" borderId="63" xfId="0" applyFont="1" applyBorder="1" applyAlignment="1">
      <alignment vertical="center" wrapText="1"/>
    </xf>
    <xf numFmtId="0" fontId="14" fillId="0" borderId="63" xfId="0" applyFont="1" applyBorder="1" applyAlignment="1">
      <alignment horizontal="center" vertical="center" wrapText="1"/>
    </xf>
    <xf numFmtId="4" fontId="1" fillId="0" borderId="0" xfId="0" applyNumberFormat="1" applyFont="1" applyAlignment="1"/>
    <xf numFmtId="4" fontId="25" fillId="0" borderId="18" xfId="0" applyNumberFormat="1" applyFont="1" applyBorder="1" applyAlignment="1">
      <alignment horizontal="center" vertical="center" wrapText="1"/>
    </xf>
    <xf numFmtId="4" fontId="8"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 fontId="0" fillId="0" borderId="0" xfId="0" applyNumberFormat="1" applyFont="1" applyAlignment="1"/>
    <xf numFmtId="49" fontId="5" fillId="3" borderId="0" xfId="0" applyNumberFormat="1" applyFont="1" applyFill="1" applyBorder="1" applyAlignment="1">
      <alignment horizontal="center" vertical="center"/>
    </xf>
    <xf numFmtId="0" fontId="5" fillId="4" borderId="0" xfId="0" applyFont="1" applyFill="1" applyBorder="1" applyAlignment="1"/>
    <xf numFmtId="0" fontId="5" fillId="3" borderId="0" xfId="0" applyFont="1" applyFill="1" applyBorder="1" applyAlignment="1"/>
    <xf numFmtId="167" fontId="14" fillId="5" borderId="12" xfId="0" applyNumberFormat="1" applyFont="1" applyFill="1" applyBorder="1" applyAlignment="1">
      <alignment vertical="center" wrapText="1"/>
    </xf>
    <xf numFmtId="167" fontId="14" fillId="5" borderId="12" xfId="0" applyNumberFormat="1" applyFont="1" applyFill="1" applyBorder="1" applyAlignment="1">
      <alignment horizontal="right" vertical="center" wrapText="1"/>
    </xf>
    <xf numFmtId="0" fontId="1" fillId="5" borderId="1" xfId="0" applyFont="1" applyFill="1" applyBorder="1" applyAlignment="1"/>
    <xf numFmtId="0" fontId="1" fillId="5" borderId="1" xfId="0" applyFont="1" applyFill="1" applyBorder="1" applyAlignment="1">
      <alignment horizontal="center"/>
    </xf>
    <xf numFmtId="0" fontId="26" fillId="0" borderId="13" xfId="0" applyFont="1" applyBorder="1" applyAlignment="1">
      <alignment horizontal="center" wrapText="1"/>
    </xf>
    <xf numFmtId="4" fontId="8" fillId="0" borderId="0" xfId="0" applyNumberFormat="1" applyFont="1" applyAlignment="1"/>
    <xf numFmtId="3" fontId="45" fillId="0" borderId="9" xfId="0" applyNumberFormat="1" applyFont="1" applyBorder="1" applyAlignment="1">
      <alignment horizontal="right" vertical="center"/>
    </xf>
    <xf numFmtId="3" fontId="45" fillId="0" borderId="10" xfId="0" applyNumberFormat="1" applyFont="1" applyBorder="1" applyAlignment="1">
      <alignment horizontal="center" vertical="center"/>
    </xf>
    <xf numFmtId="3" fontId="45" fillId="0" borderId="12" xfId="0" applyNumberFormat="1" applyFont="1" applyBorder="1" applyAlignment="1">
      <alignment horizontal="right" vertical="center" wrapText="1"/>
    </xf>
    <xf numFmtId="3" fontId="45" fillId="0" borderId="12" xfId="0" applyNumberFormat="1" applyFont="1" applyBorder="1" applyAlignment="1">
      <alignment horizontal="right" vertical="center"/>
    </xf>
    <xf numFmtId="3" fontId="45" fillId="0" borderId="13" xfId="0" applyNumberFormat="1" applyFont="1" applyBorder="1" applyAlignment="1">
      <alignment horizontal="center" vertical="center"/>
    </xf>
    <xf numFmtId="3" fontId="25" fillId="0" borderId="12" xfId="0" applyNumberFormat="1" applyFont="1" applyBorder="1" applyAlignment="1">
      <alignment horizontal="right" vertical="center"/>
    </xf>
    <xf numFmtId="3" fontId="45" fillId="0" borderId="12" xfId="0" applyNumberFormat="1" applyFont="1" applyBorder="1" applyAlignment="1">
      <alignment horizontal="right"/>
    </xf>
    <xf numFmtId="166" fontId="45" fillId="0" borderId="12" xfId="0" applyNumberFormat="1" applyFont="1" applyBorder="1" applyAlignment="1">
      <alignment horizontal="right" vertical="center"/>
    </xf>
    <xf numFmtId="3" fontId="46" fillId="0" borderId="12" xfId="0" applyNumberFormat="1" applyFont="1" applyBorder="1" applyAlignment="1">
      <alignment horizontal="right" vertical="center"/>
    </xf>
    <xf numFmtId="3" fontId="45" fillId="0" borderId="6" xfId="0" applyNumberFormat="1" applyFont="1" applyBorder="1" applyAlignment="1">
      <alignment horizontal="right" vertical="center"/>
    </xf>
    <xf numFmtId="3" fontId="25" fillId="0" borderId="6" xfId="0" applyNumberFormat="1" applyFont="1" applyBorder="1" applyAlignment="1">
      <alignment horizontal="right" vertical="center"/>
    </xf>
    <xf numFmtId="167" fontId="14" fillId="0" borderId="12" xfId="0" applyNumberFormat="1" applyFont="1" applyFill="1" applyBorder="1" applyAlignment="1">
      <alignment vertical="center" wrapText="1"/>
    </xf>
    <xf numFmtId="1" fontId="14" fillId="0" borderId="23" xfId="0" applyNumberFormat="1" applyFont="1" applyBorder="1" applyAlignment="1">
      <alignment vertical="center" wrapText="1"/>
    </xf>
    <xf numFmtId="3" fontId="2" fillId="6" borderId="12" xfId="0" applyNumberFormat="1" applyFont="1" applyFill="1" applyBorder="1" applyAlignment="1">
      <alignment horizontal="right" wrapText="1"/>
    </xf>
    <xf numFmtId="3" fontId="1" fillId="5" borderId="12" xfId="0" applyNumberFormat="1" applyFont="1" applyFill="1" applyBorder="1" applyAlignment="1">
      <alignment horizontal="right"/>
    </xf>
    <xf numFmtId="3" fontId="2" fillId="7" borderId="12" xfId="0" applyNumberFormat="1" applyFont="1" applyFill="1" applyBorder="1" applyAlignment="1">
      <alignment horizontal="right"/>
    </xf>
    <xf numFmtId="3" fontId="45" fillId="5" borderId="12" xfId="0" applyNumberFormat="1" applyFont="1" applyFill="1" applyBorder="1" applyAlignment="1">
      <alignment horizontal="right" vertical="center"/>
    </xf>
    <xf numFmtId="3" fontId="45" fillId="5" borderId="12" xfId="0" applyNumberFormat="1" applyFont="1" applyFill="1" applyBorder="1" applyAlignment="1">
      <alignment horizontal="right" vertical="center" wrapText="1"/>
    </xf>
    <xf numFmtId="3" fontId="25" fillId="5" borderId="12" xfId="0" applyNumberFormat="1" applyFont="1" applyFill="1" applyBorder="1" applyAlignment="1">
      <alignment horizontal="right" vertical="center"/>
    </xf>
    <xf numFmtId="3" fontId="25" fillId="5" borderId="12" xfId="0" applyNumberFormat="1" applyFont="1" applyFill="1" applyBorder="1" applyAlignment="1">
      <alignment horizontal="right"/>
    </xf>
    <xf numFmtId="3" fontId="25" fillId="5" borderId="12" xfId="0" applyNumberFormat="1" applyFont="1" applyFill="1" applyBorder="1" applyAlignment="1">
      <alignment horizontal="right" vertical="center" wrapText="1"/>
    </xf>
    <xf numFmtId="4" fontId="24" fillId="5" borderId="9" xfId="0" applyNumberFormat="1" applyFont="1" applyFill="1" applyBorder="1" applyAlignment="1">
      <alignment horizontal="right" vertical="center" wrapText="1"/>
    </xf>
    <xf numFmtId="4" fontId="24" fillId="5" borderId="12" xfId="0" applyNumberFormat="1" applyFont="1" applyFill="1" applyBorder="1" applyAlignment="1">
      <alignment horizontal="right" vertical="center" wrapText="1"/>
    </xf>
    <xf numFmtId="3" fontId="8" fillId="5" borderId="12" xfId="0" applyNumberFormat="1" applyFont="1" applyFill="1" applyBorder="1" applyAlignment="1">
      <alignment horizontal="right" vertical="center" wrapText="1"/>
    </xf>
    <xf numFmtId="4" fontId="8" fillId="5" borderId="12" xfId="0" applyNumberFormat="1" applyFont="1" applyFill="1" applyBorder="1" applyAlignment="1">
      <alignment horizontal="center" vertical="center" wrapText="1"/>
    </xf>
    <xf numFmtId="4" fontId="8" fillId="5" borderId="12" xfId="0" applyNumberFormat="1" applyFont="1" applyFill="1" applyBorder="1" applyAlignment="1">
      <alignment horizontal="right" vertical="center" wrapText="1"/>
    </xf>
    <xf numFmtId="4" fontId="8" fillId="5" borderId="6" xfId="0" applyNumberFormat="1" applyFont="1" applyFill="1" applyBorder="1" applyAlignment="1">
      <alignment horizontal="right" vertical="center" wrapText="1"/>
    </xf>
    <xf numFmtId="166" fontId="14" fillId="0" borderId="12" xfId="0" applyNumberFormat="1" applyFont="1" applyFill="1" applyBorder="1" applyAlignment="1">
      <alignment vertical="center" wrapText="1"/>
    </xf>
    <xf numFmtId="0" fontId="1" fillId="0" borderId="0" xfId="0" applyFont="1" applyAlignment="1">
      <alignment horizontal="center"/>
    </xf>
    <xf numFmtId="1" fontId="3"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3" fontId="2" fillId="3" borderId="13" xfId="0" applyNumberFormat="1" applyFont="1" applyFill="1" applyBorder="1" applyAlignment="1">
      <alignment horizontal="center" vertical="center" wrapText="1"/>
    </xf>
    <xf numFmtId="3" fontId="26" fillId="0" borderId="12" xfId="0" applyNumberFormat="1" applyFont="1" applyBorder="1" applyAlignment="1">
      <alignment horizontal="right" wrapText="1"/>
    </xf>
    <xf numFmtId="3" fontId="1" fillId="5" borderId="12" xfId="0" applyNumberFormat="1" applyFont="1" applyFill="1" applyBorder="1" applyAlignment="1">
      <alignment horizontal="right" wrapText="1"/>
    </xf>
    <xf numFmtId="0" fontId="1" fillId="5" borderId="12" xfId="1" applyNumberFormat="1" applyFont="1" applyFill="1" applyBorder="1" applyAlignment="1">
      <alignment horizontal="right" wrapText="1"/>
    </xf>
    <xf numFmtId="3" fontId="26" fillId="5" borderId="12" xfId="0" applyNumberFormat="1" applyFont="1" applyFill="1" applyBorder="1" applyAlignment="1">
      <alignment horizontal="right" wrapText="1"/>
    </xf>
    <xf numFmtId="3" fontId="2" fillId="0" borderId="12" xfId="0" applyNumberFormat="1" applyFont="1" applyBorder="1" applyAlignment="1">
      <alignment horizontal="right" wrapText="1"/>
    </xf>
    <xf numFmtId="3" fontId="1" fillId="4" borderId="12" xfId="0" applyNumberFormat="1" applyFont="1" applyFill="1" applyBorder="1" applyAlignment="1">
      <alignment horizontal="right" wrapText="1"/>
    </xf>
    <xf numFmtId="1" fontId="45" fillId="0" borderId="13" xfId="0" applyNumberFormat="1" applyFont="1" applyBorder="1" applyAlignment="1">
      <alignment horizontal="center" vertical="center"/>
    </xf>
    <xf numFmtId="0" fontId="47" fillId="0" borderId="0" xfId="0" applyFont="1" applyAlignment="1">
      <alignment horizontal="center"/>
    </xf>
    <xf numFmtId="0" fontId="0" fillId="0" borderId="0" xfId="0" applyFont="1" applyAlignment="1"/>
    <xf numFmtId="0" fontId="2" fillId="0" borderId="64" xfId="0" applyFont="1" applyBorder="1" applyAlignment="1">
      <alignment horizontal="center" vertical="center" wrapText="1"/>
    </xf>
    <xf numFmtId="0" fontId="7" fillId="0" borderId="28" xfId="0" applyFont="1" applyBorder="1"/>
    <xf numFmtId="0" fontId="27" fillId="0" borderId="65" xfId="0" applyFont="1" applyBorder="1" applyAlignment="1">
      <alignment horizontal="center" vertical="center" wrapText="1"/>
    </xf>
    <xf numFmtId="0" fontId="7" fillId="0" borderId="44" xfId="0" applyFont="1" applyBorder="1"/>
    <xf numFmtId="0" fontId="2" fillId="0" borderId="52" xfId="0" applyFont="1" applyBorder="1" applyAlignment="1">
      <alignment horizontal="center" vertical="center" wrapText="1"/>
    </xf>
    <xf numFmtId="0" fontId="7" fillId="0" borderId="29" xfId="0" applyFont="1" applyBorder="1"/>
    <xf numFmtId="0" fontId="2" fillId="0" borderId="66" xfId="0" applyFont="1" applyBorder="1" applyAlignment="1">
      <alignment horizontal="center" vertical="center" wrapText="1"/>
    </xf>
    <xf numFmtId="0" fontId="7" fillId="0" borderId="67" xfId="0" applyFont="1" applyBorder="1"/>
    <xf numFmtId="0" fontId="4" fillId="0" borderId="0" xfId="0" applyFont="1" applyAlignment="1">
      <alignment horizontal="center" vertical="center" wrapText="1"/>
    </xf>
    <xf numFmtId="3" fontId="3" fillId="0" borderId="52" xfId="0" applyNumberFormat="1" applyFont="1" applyBorder="1" applyAlignment="1">
      <alignment horizontal="center" vertical="center" wrapText="1"/>
    </xf>
    <xf numFmtId="3" fontId="3" fillId="0" borderId="68" xfId="0" applyNumberFormat="1" applyFont="1" applyBorder="1" applyAlignment="1">
      <alignment horizontal="center" vertical="center" wrapText="1"/>
    </xf>
    <xf numFmtId="0" fontId="7" fillId="0" borderId="69" xfId="0" applyFont="1" applyBorder="1"/>
    <xf numFmtId="0" fontId="28" fillId="0" borderId="65" xfId="0" applyFont="1" applyBorder="1" applyAlignment="1">
      <alignment horizontal="center" vertical="center" wrapText="1"/>
    </xf>
    <xf numFmtId="165" fontId="3" fillId="0" borderId="64"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7" fillId="0" borderId="55" xfId="0" applyFont="1" applyBorder="1"/>
    <xf numFmtId="0" fontId="38" fillId="0" borderId="0" xfId="0" applyFont="1" applyAlignment="1">
      <alignment horizontal="left" vertical="center" wrapText="1"/>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65" xfId="0" applyFont="1" applyBorder="1" applyAlignment="1">
      <alignment horizontal="center" vertical="center" wrapText="1"/>
    </xf>
    <xf numFmtId="0" fontId="43"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center"/>
    </xf>
    <xf numFmtId="0" fontId="3" fillId="0" borderId="64" xfId="0" applyFont="1" applyBorder="1" applyAlignment="1">
      <alignment horizontal="center" vertical="center" wrapText="1"/>
    </xf>
    <xf numFmtId="0" fontId="7" fillId="0" borderId="70" xfId="0" applyFont="1" applyBorder="1"/>
    <xf numFmtId="0" fontId="27" fillId="0" borderId="71" xfId="0" applyFont="1" applyBorder="1" applyAlignment="1">
      <alignment horizontal="center" vertical="center" wrapText="1"/>
    </xf>
    <xf numFmtId="0" fontId="7" fillId="0" borderId="48" xfId="0" applyFont="1" applyBorder="1"/>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1" fillId="0" borderId="25" xfId="0" applyFont="1" applyBorder="1" applyAlignment="1">
      <alignment horizontal="center" wrapText="1"/>
    </xf>
    <xf numFmtId="0" fontId="7" fillId="0" borderId="9" xfId="0" applyFont="1" applyBorder="1"/>
    <xf numFmtId="0" fontId="7" fillId="0" borderId="38" xfId="0" applyFont="1" applyBorder="1"/>
    <xf numFmtId="0" fontId="1" fillId="0" borderId="64" xfId="0" applyFont="1" applyBorder="1" applyAlignment="1">
      <alignment horizontal="center" vertical="center"/>
    </xf>
    <xf numFmtId="0" fontId="7" fillId="0" borderId="72" xfId="0" applyFont="1" applyBorder="1"/>
    <xf numFmtId="0" fontId="7" fillId="0" borderId="8" xfId="0" applyFont="1" applyBorder="1"/>
    <xf numFmtId="0" fontId="1" fillId="0" borderId="52" xfId="0" applyFont="1" applyBorder="1" applyAlignment="1">
      <alignment horizontal="center" vertical="center" wrapText="1"/>
    </xf>
    <xf numFmtId="0" fontId="7" fillId="0" borderId="51" xfId="0" applyFont="1" applyBorder="1"/>
    <xf numFmtId="0" fontId="2" fillId="0" borderId="0" xfId="0" applyFont="1" applyAlignment="1"/>
    <xf numFmtId="0" fontId="1" fillId="0" borderId="0" xfId="0" applyFont="1" applyAlignment="1">
      <alignment horizontal="left"/>
    </xf>
    <xf numFmtId="0" fontId="10" fillId="0" borderId="0" xfId="0" applyFont="1" applyAlignment="1">
      <alignment horizontal="center" wrapText="1"/>
    </xf>
    <xf numFmtId="0" fontId="2" fillId="0" borderId="73" xfId="0" applyFont="1" applyBorder="1" applyAlignment="1">
      <alignment horizontal="center" vertical="center" wrapText="1"/>
    </xf>
    <xf numFmtId="0" fontId="1" fillId="0" borderId="24" xfId="0" applyFont="1" applyBorder="1" applyAlignment="1">
      <alignment horizontal="left" vertical="center"/>
    </xf>
    <xf numFmtId="2" fontId="2" fillId="0" borderId="74" xfId="0" applyNumberFormat="1" applyFont="1" applyBorder="1" applyAlignment="1">
      <alignment horizontal="center" vertical="center" wrapText="1"/>
    </xf>
    <xf numFmtId="0" fontId="7" fillId="0" borderId="20" xfId="0" applyFont="1" applyBorder="1"/>
    <xf numFmtId="0" fontId="7" fillId="0" borderId="71" xfId="0" applyFont="1" applyBorder="1"/>
    <xf numFmtId="0" fontId="7" fillId="0" borderId="56" xfId="0" applyFont="1" applyBorder="1"/>
    <xf numFmtId="0" fontId="7" fillId="0" borderId="19" xfId="0" applyFont="1" applyBorder="1"/>
    <xf numFmtId="0" fontId="15" fillId="0" borderId="73" xfId="0" applyFont="1" applyBorder="1" applyAlignment="1">
      <alignment horizontal="center" vertical="center" wrapText="1"/>
    </xf>
    <xf numFmtId="0" fontId="2" fillId="0" borderId="0" xfId="0" applyFont="1" applyAlignment="1">
      <alignment horizontal="right"/>
    </xf>
    <xf numFmtId="0" fontId="15" fillId="0" borderId="52" xfId="0" applyFont="1" applyBorder="1" applyAlignment="1">
      <alignment horizontal="center" vertical="center" wrapText="1"/>
    </xf>
    <xf numFmtId="0" fontId="15" fillId="0" borderId="66" xfId="0" applyFont="1" applyBorder="1" applyAlignment="1">
      <alignment horizontal="center" vertical="center" wrapText="1"/>
    </xf>
    <xf numFmtId="0" fontId="35" fillId="0" borderId="65" xfId="0" applyFont="1" applyBorder="1" applyAlignment="1">
      <alignment horizontal="center" vertical="center" wrapText="1"/>
    </xf>
    <xf numFmtId="0" fontId="39" fillId="0" borderId="64" xfId="0" applyFont="1" applyBorder="1" applyAlignment="1">
      <alignment horizontal="center" vertical="center" wrapText="1"/>
    </xf>
    <xf numFmtId="0" fontId="15" fillId="0" borderId="68" xfId="0" applyFont="1" applyBorder="1" applyAlignment="1">
      <alignment horizontal="center" vertical="center" wrapText="1"/>
    </xf>
    <xf numFmtId="0" fontId="1" fillId="0" borderId="0" xfId="0" applyFont="1" applyAlignment="1">
      <alignment horizontal="left" vertical="center"/>
    </xf>
    <xf numFmtId="0" fontId="2" fillId="0" borderId="64" xfId="0" applyFont="1" applyBorder="1" applyAlignment="1">
      <alignment horizontal="center" shrinkToFit="1"/>
    </xf>
    <xf numFmtId="0" fontId="2" fillId="0" borderId="52" xfId="0" applyFont="1" applyBorder="1" applyAlignment="1">
      <alignment horizontal="center" vertical="center" shrinkToFit="1"/>
    </xf>
    <xf numFmtId="0" fontId="2" fillId="0" borderId="52" xfId="0" applyFont="1" applyBorder="1" applyAlignment="1">
      <alignment horizontal="center" vertical="center"/>
    </xf>
    <xf numFmtId="0" fontId="5" fillId="0" borderId="75" xfId="0" applyFont="1" applyBorder="1" applyAlignment="1">
      <alignment horizontal="center" vertical="center"/>
    </xf>
    <xf numFmtId="0" fontId="7" fillId="0" borderId="76" xfId="0" applyFont="1" applyBorder="1"/>
    <xf numFmtId="0" fontId="7" fillId="0" borderId="47" xfId="0" applyFont="1" applyBorder="1"/>
    <xf numFmtId="0" fontId="18" fillId="0" borderId="0" xfId="0" applyFont="1" applyAlignment="1">
      <alignment horizontal="center"/>
    </xf>
    <xf numFmtId="0" fontId="5" fillId="0" borderId="77" xfId="0" applyFont="1" applyBorder="1" applyAlignment="1">
      <alignment horizontal="center" vertical="center" wrapText="1"/>
    </xf>
    <xf numFmtId="0" fontId="40" fillId="0" borderId="7" xfId="0" applyFont="1" applyBorder="1" applyAlignment="1">
      <alignment horizontal="right" vertical="center"/>
    </xf>
    <xf numFmtId="0" fontId="7" fillId="0" borderId="46" xfId="0" applyFont="1" applyBorder="1"/>
    <xf numFmtId="0" fontId="44" fillId="0" borderId="0" xfId="0" applyFont="1" applyAlignment="1">
      <alignment horizontal="center"/>
    </xf>
    <xf numFmtId="0" fontId="40" fillId="3" borderId="78" xfId="0" applyFont="1" applyFill="1" applyBorder="1" applyAlignment="1">
      <alignment horizontal="center"/>
    </xf>
    <xf numFmtId="0" fontId="7" fillId="0" borderId="40" xfId="0" applyFont="1" applyBorder="1"/>
    <xf numFmtId="0" fontId="40" fillId="3" borderId="73" xfId="0" applyFont="1" applyFill="1" applyBorder="1" applyAlignment="1">
      <alignment horizontal="center"/>
    </xf>
    <xf numFmtId="0" fontId="40" fillId="3" borderId="67" xfId="0" applyFont="1" applyFill="1" applyBorder="1" applyAlignment="1">
      <alignment horizontal="center"/>
    </xf>
    <xf numFmtId="0" fontId="40" fillId="0" borderId="79" xfId="0" applyFont="1" applyBorder="1" applyAlignment="1">
      <alignment horizontal="right"/>
    </xf>
    <xf numFmtId="0" fontId="40" fillId="3" borderId="74" xfId="0" applyFont="1" applyFill="1" applyBorder="1" applyAlignment="1">
      <alignment horizontal="center"/>
    </xf>
    <xf numFmtId="0" fontId="40" fillId="3" borderId="20" xfId="0" applyFont="1" applyFill="1" applyBorder="1" applyAlignment="1">
      <alignment horizontal="center"/>
    </xf>
    <xf numFmtId="0" fontId="40" fillId="3" borderId="75" xfId="0" applyFont="1" applyFill="1" applyBorder="1" applyAlignment="1">
      <alignment horizontal="center" vertical="center" wrapText="1"/>
    </xf>
    <xf numFmtId="49" fontId="19" fillId="3" borderId="7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center"/>
    </xf>
    <xf numFmtId="0" fontId="21" fillId="3" borderId="80" xfId="0" applyFont="1" applyFill="1" applyBorder="1" applyAlignment="1">
      <alignment horizontal="left" vertical="center" wrapText="1"/>
    </xf>
    <xf numFmtId="0" fontId="7" fillId="0" borderId="58" xfId="0" applyFont="1" applyBorder="1"/>
    <xf numFmtId="3" fontId="22" fillId="3" borderId="25" xfId="0" applyNumberFormat="1" applyFont="1" applyFill="1" applyBorder="1" applyAlignment="1">
      <alignment horizontal="center" vertical="center" wrapText="1"/>
    </xf>
    <xf numFmtId="0" fontId="14" fillId="0" borderId="25" xfId="0" applyFont="1" applyBorder="1" applyAlignment="1">
      <alignment horizontal="left" vertical="center" wrapText="1"/>
    </xf>
    <xf numFmtId="0" fontId="14" fillId="0" borderId="25" xfId="0" applyFont="1" applyBorder="1" applyAlignment="1">
      <alignment horizontal="center" vertical="center" wrapText="1"/>
    </xf>
    <xf numFmtId="3" fontId="31" fillId="0" borderId="2" xfId="2" applyNumberFormat="1" applyFont="1" applyBorder="1" applyAlignment="1">
      <alignment vertical="center" wrapText="1"/>
    </xf>
    <xf numFmtId="3" fontId="31" fillId="0" borderId="3" xfId="2" applyNumberFormat="1" applyFont="1" applyBorder="1" applyAlignment="1">
      <alignment vertical="center" wrapText="1"/>
    </xf>
    <xf numFmtId="0" fontId="21" fillId="0" borderId="81"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7" fillId="0" borderId="83" xfId="0" applyFont="1" applyBorder="1"/>
    <xf numFmtId="3" fontId="22" fillId="3" borderId="84" xfId="0" applyNumberFormat="1" applyFont="1" applyFill="1" applyBorder="1" applyAlignment="1">
      <alignment horizontal="center" vertical="center" wrapText="1"/>
    </xf>
    <xf numFmtId="0" fontId="7" fillId="0" borderId="59" xfId="0" applyFont="1" applyBorder="1"/>
    <xf numFmtId="0" fontId="48" fillId="0" borderId="0" xfId="0" applyFont="1" applyAlignment="1">
      <alignment horizontal="left" wrapText="1"/>
    </xf>
    <xf numFmtId="3" fontId="30" fillId="5" borderId="2" xfId="2" applyNumberFormat="1" applyFont="1" applyFill="1" applyBorder="1" applyAlignment="1">
      <alignment vertical="center" wrapText="1"/>
    </xf>
    <xf numFmtId="3" fontId="30" fillId="5" borderId="3" xfId="2" applyNumberFormat="1" applyFont="1" applyFill="1" applyBorder="1" applyAlignment="1">
      <alignment vertical="center" wrapText="1"/>
    </xf>
    <xf numFmtId="0" fontId="14" fillId="0" borderId="85" xfId="0" applyFont="1" applyBorder="1" applyAlignment="1">
      <alignment horizontal="center" vertical="center" wrapText="1"/>
    </xf>
    <xf numFmtId="0" fontId="7" fillId="0" borderId="86" xfId="0" applyFont="1" applyBorder="1"/>
    <xf numFmtId="0" fontId="21" fillId="0" borderId="80" xfId="0" applyFont="1" applyBorder="1" applyAlignment="1">
      <alignment vertical="center" wrapText="1"/>
    </xf>
    <xf numFmtId="0" fontId="15" fillId="3" borderId="25" xfId="0" applyFont="1" applyFill="1" applyBorder="1" applyAlignment="1">
      <alignment horizontal="center" vertical="center" wrapText="1"/>
    </xf>
    <xf numFmtId="0" fontId="15" fillId="3" borderId="25" xfId="0" applyFont="1" applyFill="1" applyBorder="1" applyAlignment="1">
      <alignment vertical="center" wrapText="1"/>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FFFF"/>
  </sheetPr>
  <dimension ref="A1:Z1000"/>
  <sheetViews>
    <sheetView topLeftCell="B84" zoomScale="73" zoomScaleNormal="73" workbookViewId="0">
      <selection activeCell="H69" sqref="H69"/>
    </sheetView>
  </sheetViews>
  <sheetFormatPr defaultColWidth="14.44140625" defaultRowHeight="15" customHeight="1"/>
  <cols>
    <col min="1" max="1" width="5" customWidth="1"/>
    <col min="2" max="2" width="18.44140625" customWidth="1"/>
    <col min="3" max="3" width="103" customWidth="1"/>
    <col min="4" max="4" width="22.33203125" customWidth="1"/>
    <col min="5" max="8" width="23.6640625" customWidth="1"/>
    <col min="9" max="9" width="23.5546875" customWidth="1"/>
    <col min="10" max="10" width="11.6640625" customWidth="1"/>
    <col min="11" max="26" width="8" customWidth="1"/>
  </cols>
  <sheetData>
    <row r="1" spans="1:26" ht="24" customHeight="1">
      <c r="A1" s="3"/>
      <c r="B1" s="3"/>
      <c r="C1" s="3"/>
      <c r="D1" s="3"/>
      <c r="E1" s="3"/>
      <c r="F1" s="3"/>
      <c r="G1" s="3"/>
      <c r="H1" s="3"/>
      <c r="I1" s="3"/>
      <c r="J1" s="3"/>
      <c r="K1" s="3"/>
      <c r="L1" s="3"/>
      <c r="M1" s="3"/>
      <c r="N1" s="3"/>
      <c r="O1" s="3"/>
      <c r="P1" s="3"/>
      <c r="Q1" s="3"/>
      <c r="R1" s="3"/>
      <c r="S1" s="3"/>
      <c r="T1" s="3"/>
      <c r="U1" s="3"/>
      <c r="V1" s="3"/>
      <c r="W1" s="3"/>
      <c r="X1" s="3"/>
      <c r="Y1" s="3"/>
      <c r="Z1" s="3"/>
    </row>
    <row r="2" spans="1:26" ht="24" customHeight="1">
      <c r="A2" s="3"/>
      <c r="B2" s="3"/>
      <c r="C2" s="3"/>
      <c r="D2" s="3"/>
      <c r="E2" s="3"/>
      <c r="F2" s="3"/>
      <c r="G2" s="3"/>
      <c r="H2" s="3"/>
      <c r="I2" s="4" t="s">
        <v>5</v>
      </c>
      <c r="J2" s="3"/>
      <c r="K2" s="3"/>
      <c r="L2" s="3"/>
      <c r="M2" s="3"/>
      <c r="N2" s="3"/>
      <c r="O2" s="3"/>
      <c r="P2" s="3"/>
      <c r="Q2" s="3"/>
      <c r="R2" s="3"/>
      <c r="S2" s="3"/>
      <c r="T2" s="3"/>
      <c r="U2" s="3"/>
      <c r="V2" s="3"/>
      <c r="W2" s="3"/>
      <c r="X2" s="3"/>
      <c r="Y2" s="3"/>
      <c r="Z2" s="3"/>
    </row>
    <row r="3" spans="1:26" ht="15.75" customHeight="1">
      <c r="A3" s="3"/>
      <c r="B3" s="6" t="s">
        <v>7</v>
      </c>
      <c r="C3" s="3"/>
      <c r="D3" s="3"/>
      <c r="E3" s="3"/>
      <c r="F3" s="3"/>
      <c r="G3" s="3"/>
      <c r="H3" s="3"/>
      <c r="I3" s="3"/>
      <c r="J3" s="3"/>
      <c r="K3" s="3"/>
      <c r="L3" s="3"/>
      <c r="M3" s="3"/>
      <c r="N3" s="3"/>
      <c r="O3" s="3"/>
      <c r="P3" s="3"/>
      <c r="Q3" s="3"/>
      <c r="R3" s="3"/>
      <c r="S3" s="3"/>
      <c r="T3" s="3"/>
      <c r="U3" s="3"/>
      <c r="V3" s="3"/>
      <c r="W3" s="3"/>
      <c r="X3" s="3"/>
      <c r="Y3" s="3"/>
      <c r="Z3" s="3"/>
    </row>
    <row r="4" spans="1:26" ht="15.75" customHeight="1">
      <c r="A4" s="3"/>
      <c r="B4" s="6" t="s">
        <v>2</v>
      </c>
      <c r="C4" s="3"/>
      <c r="D4" s="3"/>
      <c r="E4" s="3"/>
      <c r="F4" s="3"/>
      <c r="G4" s="3"/>
      <c r="H4" s="3"/>
      <c r="I4" s="3"/>
      <c r="J4" s="3"/>
      <c r="K4" s="3"/>
      <c r="L4" s="3"/>
      <c r="M4" s="3"/>
      <c r="N4" s="3"/>
      <c r="O4" s="3"/>
      <c r="P4" s="3"/>
      <c r="Q4" s="3"/>
      <c r="R4" s="3"/>
      <c r="S4" s="3"/>
      <c r="T4" s="3"/>
      <c r="U4" s="3"/>
      <c r="V4" s="3"/>
      <c r="W4" s="3"/>
      <c r="X4" s="3"/>
      <c r="Y4" s="3"/>
      <c r="Z4" s="3"/>
    </row>
    <row r="5" spans="1:26" ht="15.75" customHeight="1">
      <c r="A5" s="3"/>
      <c r="B5" s="6"/>
      <c r="C5" s="3"/>
      <c r="D5" s="3"/>
      <c r="E5" s="3"/>
      <c r="F5" s="3"/>
      <c r="G5" s="3"/>
      <c r="H5" s="3"/>
      <c r="I5" s="3"/>
      <c r="J5" s="3"/>
      <c r="K5" s="3"/>
      <c r="L5" s="3"/>
      <c r="M5" s="3"/>
      <c r="N5" s="3"/>
      <c r="O5" s="3"/>
      <c r="P5" s="3"/>
      <c r="Q5" s="3"/>
      <c r="R5" s="3"/>
      <c r="S5" s="3"/>
      <c r="T5" s="3"/>
      <c r="U5" s="3"/>
      <c r="V5" s="3"/>
      <c r="W5" s="3"/>
      <c r="X5" s="3"/>
      <c r="Y5" s="3"/>
      <c r="Z5" s="3"/>
    </row>
    <row r="6" spans="1:26" ht="27" customHeight="1">
      <c r="A6" s="3"/>
      <c r="B6" s="468" t="s">
        <v>848</v>
      </c>
      <c r="C6" s="469"/>
      <c r="D6" s="469"/>
      <c r="E6" s="469"/>
      <c r="F6" s="469"/>
      <c r="G6" s="469"/>
      <c r="H6" s="469"/>
      <c r="I6" s="469"/>
      <c r="K6" s="3"/>
      <c r="L6" s="3"/>
      <c r="M6" s="3"/>
      <c r="N6" s="3"/>
      <c r="O6" s="3"/>
      <c r="P6" s="3"/>
      <c r="Q6" s="3"/>
      <c r="R6" s="3"/>
      <c r="S6" s="3"/>
      <c r="T6" s="3"/>
      <c r="U6" s="3"/>
      <c r="V6" s="3"/>
      <c r="W6" s="3"/>
      <c r="X6" s="3"/>
      <c r="Y6" s="3"/>
      <c r="Z6" s="3"/>
    </row>
    <row r="7" spans="1:26" ht="15.75" hidden="1" customHeight="1">
      <c r="A7" s="3"/>
      <c r="B7" s="3"/>
      <c r="C7" s="3"/>
      <c r="D7" s="3"/>
      <c r="E7" s="3"/>
      <c r="F7" s="3"/>
      <c r="G7" s="3"/>
      <c r="H7" s="3"/>
      <c r="I7" s="3"/>
      <c r="J7" s="3"/>
      <c r="K7" s="3"/>
      <c r="L7" s="3"/>
      <c r="M7" s="3"/>
      <c r="N7" s="3"/>
      <c r="O7" s="3"/>
      <c r="P7" s="3"/>
      <c r="Q7" s="3"/>
      <c r="R7" s="3"/>
      <c r="S7" s="3"/>
      <c r="T7" s="3"/>
      <c r="U7" s="3"/>
      <c r="V7" s="3"/>
      <c r="W7" s="3"/>
      <c r="X7" s="3"/>
      <c r="Y7" s="3"/>
      <c r="Z7" s="3"/>
    </row>
    <row r="8" spans="1:26" ht="15.75" hidden="1" customHeight="1">
      <c r="A8" s="3"/>
      <c r="B8" s="3"/>
      <c r="C8" s="3"/>
      <c r="D8" s="3"/>
      <c r="E8" s="3"/>
      <c r="F8" s="3"/>
      <c r="G8" s="3"/>
      <c r="H8" s="3"/>
      <c r="I8" s="3"/>
      <c r="J8" s="3"/>
      <c r="K8" s="3"/>
      <c r="L8" s="3"/>
      <c r="M8" s="3"/>
      <c r="N8" s="3"/>
      <c r="O8" s="3"/>
      <c r="P8" s="3"/>
      <c r="Q8" s="3"/>
      <c r="R8" s="3"/>
      <c r="S8" s="3"/>
      <c r="T8" s="3"/>
      <c r="U8" s="3"/>
      <c r="V8" s="3"/>
      <c r="W8" s="3"/>
      <c r="X8" s="3"/>
      <c r="Y8" s="3"/>
      <c r="Z8" s="3"/>
    </row>
    <row r="9" spans="1:26" ht="24" customHeight="1">
      <c r="A9" s="3"/>
      <c r="B9" s="3"/>
      <c r="C9" s="3"/>
      <c r="D9" s="3"/>
      <c r="E9" s="3"/>
      <c r="F9" s="3"/>
      <c r="G9" s="3"/>
      <c r="H9" s="3"/>
      <c r="I9" s="10" t="s">
        <v>14</v>
      </c>
      <c r="J9" s="3"/>
      <c r="K9" s="3"/>
      <c r="L9" s="3"/>
      <c r="M9" s="3"/>
      <c r="N9" s="3"/>
      <c r="O9" s="3"/>
      <c r="P9" s="3"/>
      <c r="Q9" s="3"/>
      <c r="R9" s="3"/>
      <c r="S9" s="3"/>
      <c r="T9" s="3"/>
      <c r="U9" s="3"/>
      <c r="V9" s="3"/>
      <c r="W9" s="3"/>
      <c r="X9" s="3"/>
      <c r="Y9" s="3"/>
      <c r="Z9" s="3"/>
    </row>
    <row r="10" spans="1:26" ht="44.25" customHeight="1">
      <c r="A10" s="3"/>
      <c r="B10" s="470" t="s">
        <v>15</v>
      </c>
      <c r="C10" s="474" t="s">
        <v>8</v>
      </c>
      <c r="D10" s="474" t="s">
        <v>16</v>
      </c>
      <c r="E10" s="474" t="s">
        <v>12</v>
      </c>
      <c r="F10" s="474" t="s">
        <v>13</v>
      </c>
      <c r="G10" s="476" t="s">
        <v>825</v>
      </c>
      <c r="H10" s="477"/>
      <c r="I10" s="472" t="s">
        <v>847</v>
      </c>
      <c r="J10" s="3"/>
      <c r="K10" s="3"/>
      <c r="L10" s="3"/>
      <c r="M10" s="3"/>
      <c r="N10" s="3"/>
      <c r="O10" s="3"/>
      <c r="P10" s="3"/>
      <c r="Q10" s="3"/>
      <c r="R10" s="3"/>
      <c r="S10" s="3"/>
      <c r="T10" s="3"/>
      <c r="U10" s="3"/>
      <c r="V10" s="3"/>
      <c r="W10" s="3"/>
      <c r="X10" s="3"/>
      <c r="Y10" s="3"/>
      <c r="Z10" s="3"/>
    </row>
    <row r="11" spans="1:26" ht="38.25" customHeight="1">
      <c r="A11" s="3"/>
      <c r="B11" s="471"/>
      <c r="C11" s="475"/>
      <c r="D11" s="475"/>
      <c r="E11" s="475"/>
      <c r="F11" s="475"/>
      <c r="G11" s="15" t="s">
        <v>18</v>
      </c>
      <c r="H11" s="16" t="s">
        <v>20</v>
      </c>
      <c r="I11" s="473"/>
      <c r="J11" s="3"/>
      <c r="K11" s="3"/>
      <c r="L11" s="3"/>
      <c r="M11" s="3"/>
      <c r="N11" s="3"/>
      <c r="O11" s="3"/>
      <c r="P11" s="3"/>
      <c r="Q11" s="3"/>
      <c r="R11" s="3"/>
      <c r="S11" s="3"/>
      <c r="T11" s="3"/>
      <c r="U11" s="3"/>
      <c r="V11" s="3"/>
      <c r="W11" s="3"/>
      <c r="X11" s="3"/>
      <c r="Y11" s="3"/>
      <c r="Z11" s="3"/>
    </row>
    <row r="12" spans="1:26" ht="21" customHeight="1">
      <c r="A12" s="17"/>
      <c r="B12" s="18">
        <v>1</v>
      </c>
      <c r="C12" s="20">
        <v>2</v>
      </c>
      <c r="D12" s="20">
        <v>3</v>
      </c>
      <c r="E12" s="20">
        <v>4</v>
      </c>
      <c r="F12" s="20">
        <v>5</v>
      </c>
      <c r="G12" s="20">
        <v>6</v>
      </c>
      <c r="H12" s="20">
        <v>7</v>
      </c>
      <c r="I12" s="21">
        <v>8</v>
      </c>
      <c r="J12" s="17"/>
      <c r="K12" s="17"/>
      <c r="L12" s="17"/>
      <c r="M12" s="17"/>
      <c r="N12" s="17"/>
      <c r="O12" s="17"/>
      <c r="P12" s="17"/>
      <c r="Q12" s="17"/>
      <c r="R12" s="17"/>
      <c r="S12" s="17"/>
      <c r="T12" s="17"/>
      <c r="U12" s="17"/>
      <c r="V12" s="17"/>
      <c r="W12" s="17"/>
      <c r="X12" s="17"/>
      <c r="Y12" s="17"/>
      <c r="Z12" s="17"/>
    </row>
    <row r="13" spans="1:26" ht="34.5" customHeight="1">
      <c r="A13" s="22"/>
      <c r="B13" s="23"/>
      <c r="C13" s="35" t="s">
        <v>25</v>
      </c>
      <c r="D13" s="36"/>
      <c r="E13" s="37"/>
      <c r="F13" s="37"/>
      <c r="G13" s="37"/>
      <c r="H13" s="37"/>
      <c r="I13" s="42"/>
      <c r="J13" s="22"/>
      <c r="K13" s="22"/>
      <c r="L13" s="22"/>
      <c r="M13" s="22"/>
      <c r="N13" s="22"/>
      <c r="O13" s="22"/>
      <c r="P13" s="22"/>
      <c r="Q13" s="22"/>
      <c r="R13" s="22"/>
      <c r="S13" s="22"/>
      <c r="T13" s="22"/>
      <c r="U13" s="22"/>
      <c r="V13" s="22"/>
      <c r="W13" s="22"/>
      <c r="X13" s="22"/>
      <c r="Y13" s="22"/>
      <c r="Z13" s="22"/>
    </row>
    <row r="14" spans="1:26" ht="34.5" customHeight="1">
      <c r="A14" s="44"/>
      <c r="B14" s="45" t="s">
        <v>32</v>
      </c>
      <c r="C14" s="46" t="s">
        <v>37</v>
      </c>
      <c r="D14" s="51">
        <v>1001</v>
      </c>
      <c r="E14" s="350">
        <f>SUM(E15+E22+E29+E30)</f>
        <v>40603</v>
      </c>
      <c r="F14" s="350">
        <f>SUM(F15+F22+F29+F30)</f>
        <v>40668</v>
      </c>
      <c r="G14" s="350">
        <f>SUM(G15+G22+G29+G30)</f>
        <v>20334</v>
      </c>
      <c r="H14" s="442">
        <f>SUM(H15+H22+H29+H30)</f>
        <v>19918</v>
      </c>
      <c r="I14" s="53">
        <f>SUM(H14/G14*100)</f>
        <v>97.954165437198782</v>
      </c>
      <c r="J14" s="44"/>
      <c r="K14" s="44"/>
      <c r="L14" s="44"/>
      <c r="M14" s="44"/>
      <c r="N14" s="44"/>
      <c r="O14" s="44"/>
      <c r="P14" s="44"/>
      <c r="Q14" s="44"/>
      <c r="R14" s="44"/>
      <c r="S14" s="44"/>
      <c r="T14" s="44"/>
      <c r="U14" s="44"/>
      <c r="V14" s="44"/>
      <c r="W14" s="44"/>
      <c r="X14" s="44"/>
      <c r="Y14" s="44"/>
      <c r="Z14" s="44"/>
    </row>
    <row r="15" spans="1:26" ht="34.5" customHeight="1">
      <c r="A15" s="22"/>
      <c r="B15" s="23">
        <v>60</v>
      </c>
      <c r="C15" s="35" t="s">
        <v>86</v>
      </c>
      <c r="D15" s="36">
        <v>1002</v>
      </c>
      <c r="E15" s="54"/>
      <c r="F15" s="54"/>
      <c r="G15" s="54"/>
      <c r="H15" s="54"/>
      <c r="I15" s="53"/>
      <c r="J15" s="22"/>
      <c r="K15" s="22"/>
      <c r="L15" s="22"/>
      <c r="M15" s="22"/>
      <c r="N15" s="22"/>
      <c r="O15" s="22"/>
      <c r="P15" s="22"/>
      <c r="Q15" s="22"/>
      <c r="R15" s="22"/>
      <c r="S15" s="22"/>
      <c r="T15" s="22"/>
      <c r="U15" s="22"/>
      <c r="V15" s="22"/>
      <c r="W15" s="22"/>
      <c r="X15" s="22"/>
      <c r="Y15" s="22"/>
      <c r="Z15" s="22"/>
    </row>
    <row r="16" spans="1:26" ht="34.5" customHeight="1">
      <c r="A16" s="22"/>
      <c r="B16" s="56">
        <v>600</v>
      </c>
      <c r="C16" s="57" t="s">
        <v>112</v>
      </c>
      <c r="D16" s="58">
        <v>1003</v>
      </c>
      <c r="E16" s="54"/>
      <c r="F16" s="54"/>
      <c r="G16" s="54"/>
      <c r="H16" s="54"/>
      <c r="I16" s="53"/>
      <c r="J16" s="22"/>
      <c r="K16" s="22"/>
      <c r="L16" s="22"/>
      <c r="M16" s="22"/>
      <c r="N16" s="22"/>
      <c r="O16" s="22"/>
      <c r="P16" s="22"/>
      <c r="Q16" s="22"/>
      <c r="R16" s="22"/>
      <c r="S16" s="22"/>
      <c r="T16" s="22"/>
      <c r="U16" s="22"/>
      <c r="V16" s="22"/>
      <c r="W16" s="22"/>
      <c r="X16" s="22"/>
      <c r="Y16" s="22"/>
      <c r="Z16" s="22"/>
    </row>
    <row r="17" spans="1:26" ht="34.5" customHeight="1">
      <c r="A17" s="22"/>
      <c r="B17" s="56">
        <v>601</v>
      </c>
      <c r="C17" s="57" t="s">
        <v>125</v>
      </c>
      <c r="D17" s="58">
        <v>1004</v>
      </c>
      <c r="E17" s="60"/>
      <c r="F17" s="54"/>
      <c r="G17" s="54"/>
      <c r="H17" s="54"/>
      <c r="I17" s="53"/>
      <c r="J17" s="22"/>
      <c r="K17" s="22"/>
      <c r="L17" s="22"/>
      <c r="M17" s="22"/>
      <c r="N17" s="22"/>
      <c r="O17" s="22"/>
      <c r="P17" s="22"/>
      <c r="Q17" s="22"/>
      <c r="R17" s="22"/>
      <c r="S17" s="22"/>
      <c r="T17" s="22"/>
      <c r="U17" s="22"/>
      <c r="V17" s="22"/>
      <c r="W17" s="22"/>
      <c r="X17" s="22"/>
      <c r="Y17" s="22"/>
      <c r="Z17" s="22"/>
    </row>
    <row r="18" spans="1:26" ht="34.5" customHeight="1">
      <c r="A18" s="22"/>
      <c r="B18" s="56">
        <v>602</v>
      </c>
      <c r="C18" s="57" t="s">
        <v>142</v>
      </c>
      <c r="D18" s="58">
        <v>1005</v>
      </c>
      <c r="E18" s="60"/>
      <c r="F18" s="54"/>
      <c r="G18" s="54"/>
      <c r="H18" s="54"/>
      <c r="I18" s="53"/>
      <c r="J18" s="22"/>
      <c r="K18" s="22"/>
      <c r="L18" s="22"/>
      <c r="M18" s="22"/>
      <c r="N18" s="22"/>
      <c r="O18" s="22"/>
      <c r="P18" s="22"/>
      <c r="Q18" s="22"/>
      <c r="R18" s="22"/>
      <c r="S18" s="22"/>
      <c r="T18" s="22"/>
      <c r="U18" s="22"/>
      <c r="V18" s="22"/>
      <c r="W18" s="22"/>
      <c r="X18" s="22"/>
      <c r="Y18" s="22"/>
      <c r="Z18" s="22"/>
    </row>
    <row r="19" spans="1:26" ht="34.5" customHeight="1">
      <c r="A19" s="22"/>
      <c r="B19" s="56">
        <v>603</v>
      </c>
      <c r="C19" s="57" t="s">
        <v>153</v>
      </c>
      <c r="D19" s="58">
        <v>1006</v>
      </c>
      <c r="E19" s="54"/>
      <c r="F19" s="54"/>
      <c r="G19" s="54"/>
      <c r="H19" s="54"/>
      <c r="I19" s="53"/>
      <c r="J19" s="22"/>
      <c r="K19" s="22"/>
      <c r="L19" s="22"/>
      <c r="M19" s="22"/>
      <c r="N19" s="22"/>
      <c r="O19" s="22"/>
      <c r="P19" s="22"/>
      <c r="Q19" s="22"/>
      <c r="R19" s="22"/>
      <c r="S19" s="22"/>
      <c r="T19" s="22"/>
      <c r="U19" s="22"/>
      <c r="V19" s="22"/>
      <c r="W19" s="22"/>
      <c r="X19" s="22"/>
      <c r="Y19" s="22"/>
      <c r="Z19" s="22"/>
    </row>
    <row r="20" spans="1:26" ht="34.5" customHeight="1">
      <c r="A20" s="22"/>
      <c r="B20" s="56">
        <v>604</v>
      </c>
      <c r="C20" s="57" t="s">
        <v>157</v>
      </c>
      <c r="D20" s="58">
        <v>1007</v>
      </c>
      <c r="E20" s="54"/>
      <c r="F20" s="54"/>
      <c r="G20" s="54"/>
      <c r="H20" s="54"/>
      <c r="I20" s="53"/>
      <c r="J20" s="22"/>
      <c r="K20" s="22"/>
      <c r="L20" s="22"/>
      <c r="M20" s="22"/>
      <c r="N20" s="22"/>
      <c r="O20" s="22"/>
      <c r="P20" s="22"/>
      <c r="Q20" s="22"/>
      <c r="R20" s="22"/>
      <c r="S20" s="22"/>
      <c r="T20" s="22"/>
      <c r="U20" s="22"/>
      <c r="V20" s="22"/>
      <c r="W20" s="22"/>
      <c r="X20" s="22"/>
      <c r="Y20" s="22"/>
      <c r="Z20" s="22"/>
    </row>
    <row r="21" spans="1:26" ht="34.5" customHeight="1">
      <c r="A21" s="22"/>
      <c r="B21" s="56">
        <v>605</v>
      </c>
      <c r="C21" s="57" t="s">
        <v>162</v>
      </c>
      <c r="D21" s="58">
        <v>1008</v>
      </c>
      <c r="E21" s="54"/>
      <c r="F21" s="54"/>
      <c r="G21" s="54"/>
      <c r="H21" s="54"/>
      <c r="I21" s="53"/>
      <c r="J21" s="22"/>
      <c r="K21" s="22"/>
      <c r="L21" s="22"/>
      <c r="M21" s="22"/>
      <c r="N21" s="22"/>
      <c r="O21" s="22"/>
      <c r="P21" s="22"/>
      <c r="Q21" s="22"/>
      <c r="R21" s="22"/>
      <c r="S21" s="22"/>
      <c r="T21" s="22"/>
      <c r="U21" s="22"/>
      <c r="V21" s="22"/>
      <c r="W21" s="22"/>
      <c r="X21" s="22"/>
      <c r="Y21" s="22"/>
      <c r="Z21" s="22"/>
    </row>
    <row r="22" spans="1:26" ht="34.5" customHeight="1">
      <c r="A22" s="22"/>
      <c r="B22" s="23">
        <v>61</v>
      </c>
      <c r="C22" s="35" t="s">
        <v>167</v>
      </c>
      <c r="D22" s="36">
        <v>1009</v>
      </c>
      <c r="E22" s="48">
        <f>SUM(E23:E28)</f>
        <v>40586</v>
      </c>
      <c r="F22" s="48">
        <f>SUM(F23:F28)</f>
        <v>40668</v>
      </c>
      <c r="G22" s="48">
        <f>SUM(G23:G28)</f>
        <v>20334</v>
      </c>
      <c r="H22" s="48">
        <f>SUM(H23:H28)</f>
        <v>19918</v>
      </c>
      <c r="I22" s="53">
        <f t="shared" ref="I22:I75" si="0">SUM(H22/G22*100)</f>
        <v>97.954165437198782</v>
      </c>
      <c r="J22" s="22"/>
      <c r="K22" s="22"/>
      <c r="L22" s="22"/>
      <c r="M22" s="22"/>
      <c r="N22" s="22"/>
      <c r="O22" s="22"/>
      <c r="P22" s="22"/>
      <c r="Q22" s="22"/>
      <c r="R22" s="22"/>
      <c r="S22" s="22"/>
      <c r="T22" s="22"/>
      <c r="U22" s="22"/>
      <c r="V22" s="22"/>
      <c r="W22" s="22"/>
      <c r="X22" s="22"/>
      <c r="Y22" s="22"/>
      <c r="Z22" s="22"/>
    </row>
    <row r="23" spans="1:26" ht="34.5" customHeight="1">
      <c r="A23" s="22"/>
      <c r="B23" s="56">
        <v>610</v>
      </c>
      <c r="C23" s="57" t="s">
        <v>186</v>
      </c>
      <c r="D23" s="58">
        <v>1010</v>
      </c>
      <c r="E23" s="54"/>
      <c r="F23" s="54"/>
      <c r="G23" s="54"/>
      <c r="H23" s="54"/>
      <c r="I23" s="53"/>
      <c r="J23" s="22"/>
      <c r="K23" s="22"/>
      <c r="L23" s="22"/>
      <c r="M23" s="22"/>
      <c r="N23" s="22"/>
      <c r="O23" s="22"/>
      <c r="P23" s="22"/>
      <c r="Q23" s="22"/>
      <c r="R23" s="22"/>
      <c r="S23" s="22"/>
      <c r="T23" s="22"/>
      <c r="U23" s="22"/>
      <c r="V23" s="22"/>
      <c r="W23" s="22"/>
      <c r="X23" s="22"/>
      <c r="Y23" s="22"/>
      <c r="Z23" s="22"/>
    </row>
    <row r="24" spans="1:26" ht="34.5" customHeight="1">
      <c r="A24" s="22"/>
      <c r="B24" s="56">
        <v>611</v>
      </c>
      <c r="C24" s="57" t="s">
        <v>190</v>
      </c>
      <c r="D24" s="58">
        <v>1011</v>
      </c>
      <c r="E24" s="54"/>
      <c r="F24" s="54"/>
      <c r="G24" s="54"/>
      <c r="H24" s="54"/>
      <c r="I24" s="53"/>
      <c r="J24" s="22"/>
      <c r="K24" s="22"/>
      <c r="L24" s="22"/>
      <c r="M24" s="22"/>
      <c r="N24" s="22"/>
      <c r="O24" s="22"/>
      <c r="P24" s="22"/>
      <c r="Q24" s="22"/>
      <c r="R24" s="22"/>
      <c r="S24" s="22"/>
      <c r="T24" s="22"/>
      <c r="U24" s="22"/>
      <c r="V24" s="22"/>
      <c r="W24" s="22"/>
      <c r="X24" s="22"/>
      <c r="Y24" s="22"/>
      <c r="Z24" s="22"/>
    </row>
    <row r="25" spans="1:26" ht="34.5" customHeight="1">
      <c r="A25" s="22"/>
      <c r="B25" s="56">
        <v>612</v>
      </c>
      <c r="C25" s="57" t="s">
        <v>194</v>
      </c>
      <c r="D25" s="58">
        <v>1012</v>
      </c>
      <c r="E25" s="54"/>
      <c r="F25" s="54"/>
      <c r="G25" s="54"/>
      <c r="H25" s="54"/>
      <c r="I25" s="53"/>
      <c r="J25" s="22"/>
      <c r="K25" s="22"/>
      <c r="L25" s="22"/>
      <c r="M25" s="22"/>
      <c r="N25" s="22"/>
      <c r="O25" s="22"/>
      <c r="P25" s="22"/>
      <c r="Q25" s="22"/>
      <c r="R25" s="22"/>
      <c r="S25" s="22"/>
      <c r="T25" s="22"/>
      <c r="U25" s="22"/>
      <c r="V25" s="22"/>
      <c r="W25" s="22"/>
      <c r="X25" s="22"/>
      <c r="Y25" s="22"/>
      <c r="Z25" s="22"/>
    </row>
    <row r="26" spans="1:26" ht="34.5" customHeight="1">
      <c r="A26" s="22"/>
      <c r="B26" s="56">
        <v>613</v>
      </c>
      <c r="C26" s="57" t="s">
        <v>199</v>
      </c>
      <c r="D26" s="58">
        <v>1013</v>
      </c>
      <c r="E26" s="54"/>
      <c r="F26" s="54"/>
      <c r="G26" s="54"/>
      <c r="H26" s="54"/>
      <c r="I26" s="53"/>
      <c r="J26" s="22"/>
      <c r="K26" s="22"/>
      <c r="L26" s="22"/>
      <c r="M26" s="22"/>
      <c r="N26" s="22"/>
      <c r="O26" s="22"/>
      <c r="P26" s="22"/>
      <c r="Q26" s="22"/>
      <c r="R26" s="22"/>
      <c r="S26" s="22"/>
      <c r="T26" s="22"/>
      <c r="U26" s="22"/>
      <c r="V26" s="22"/>
      <c r="W26" s="22"/>
      <c r="X26" s="22"/>
      <c r="Y26" s="22"/>
      <c r="Z26" s="22"/>
    </row>
    <row r="27" spans="1:26" ht="34.5" customHeight="1">
      <c r="A27" s="22"/>
      <c r="B27" s="56">
        <v>614</v>
      </c>
      <c r="C27" s="57" t="s">
        <v>204</v>
      </c>
      <c r="D27" s="58">
        <v>1014</v>
      </c>
      <c r="E27" s="48">
        <v>40586</v>
      </c>
      <c r="F27" s="48">
        <v>40668</v>
      </c>
      <c r="G27" s="466">
        <v>20334</v>
      </c>
      <c r="H27" s="462">
        <v>19918</v>
      </c>
      <c r="I27" s="53">
        <f t="shared" si="0"/>
        <v>97.954165437198782</v>
      </c>
      <c r="J27" s="22"/>
      <c r="K27" s="22"/>
      <c r="L27" s="22"/>
      <c r="M27" s="22"/>
      <c r="N27" s="22"/>
      <c r="O27" s="22"/>
      <c r="P27" s="22"/>
      <c r="Q27" s="22"/>
      <c r="R27" s="22"/>
      <c r="S27" s="22"/>
      <c r="T27" s="22"/>
      <c r="U27" s="22"/>
      <c r="V27" s="22"/>
      <c r="W27" s="22"/>
      <c r="X27" s="22"/>
      <c r="Y27" s="22"/>
      <c r="Z27" s="22"/>
    </row>
    <row r="28" spans="1:26" ht="34.5" customHeight="1">
      <c r="A28" s="22"/>
      <c r="B28" s="56">
        <v>615</v>
      </c>
      <c r="C28" s="57" t="s">
        <v>209</v>
      </c>
      <c r="D28" s="58">
        <v>1015</v>
      </c>
      <c r="E28" s="37"/>
      <c r="F28" s="54"/>
      <c r="G28" s="54"/>
      <c r="H28" s="54"/>
      <c r="I28" s="53"/>
      <c r="J28" s="22"/>
      <c r="K28" s="22"/>
      <c r="L28" s="22"/>
      <c r="M28" s="22"/>
      <c r="N28" s="22"/>
      <c r="O28" s="22"/>
      <c r="P28" s="22"/>
      <c r="Q28" s="22"/>
      <c r="R28" s="22"/>
      <c r="S28" s="22"/>
      <c r="T28" s="22"/>
      <c r="U28" s="22"/>
      <c r="V28" s="22"/>
      <c r="W28" s="22"/>
      <c r="X28" s="22"/>
      <c r="Y28" s="22"/>
      <c r="Z28" s="22"/>
    </row>
    <row r="29" spans="1:26" ht="34.5" customHeight="1">
      <c r="A29" s="22"/>
      <c r="B29" s="56">
        <v>64</v>
      </c>
      <c r="C29" s="35" t="s">
        <v>212</v>
      </c>
      <c r="D29" s="36">
        <v>1016</v>
      </c>
      <c r="E29" s="37"/>
      <c r="F29" s="54"/>
      <c r="G29" s="54"/>
      <c r="H29" s="54"/>
      <c r="I29" s="53"/>
      <c r="J29" s="22"/>
      <c r="K29" s="22"/>
      <c r="L29" s="22"/>
      <c r="M29" s="22"/>
      <c r="N29" s="22"/>
      <c r="O29" s="22"/>
      <c r="P29" s="22"/>
      <c r="Q29" s="22"/>
      <c r="R29" s="22"/>
      <c r="S29" s="22"/>
      <c r="T29" s="22"/>
      <c r="U29" s="22"/>
      <c r="V29" s="22"/>
      <c r="W29" s="22"/>
      <c r="X29" s="22"/>
      <c r="Y29" s="22"/>
      <c r="Z29" s="22"/>
    </row>
    <row r="30" spans="1:26" ht="34.5" customHeight="1">
      <c r="A30" s="22"/>
      <c r="B30" s="56">
        <v>65</v>
      </c>
      <c r="C30" s="35" t="s">
        <v>214</v>
      </c>
      <c r="D30" s="58">
        <v>1017</v>
      </c>
      <c r="E30" s="54">
        <v>17</v>
      </c>
      <c r="F30" s="54"/>
      <c r="G30" s="54"/>
      <c r="H30" s="54"/>
      <c r="I30" s="53"/>
      <c r="J30" s="22"/>
      <c r="K30" s="22"/>
      <c r="L30" s="22"/>
      <c r="M30" s="22"/>
      <c r="N30" s="22"/>
      <c r="O30" s="22"/>
      <c r="P30" s="22"/>
      <c r="Q30" s="22"/>
      <c r="R30" s="22"/>
      <c r="S30" s="22"/>
      <c r="T30" s="22"/>
      <c r="U30" s="22"/>
      <c r="V30" s="22"/>
      <c r="W30" s="22"/>
      <c r="X30" s="22"/>
      <c r="Y30" s="22"/>
      <c r="Z30" s="22"/>
    </row>
    <row r="31" spans="1:26" ht="34.5" customHeight="1">
      <c r="A31" s="22"/>
      <c r="B31" s="23"/>
      <c r="C31" s="35" t="s">
        <v>215</v>
      </c>
      <c r="D31" s="22"/>
      <c r="E31" s="54"/>
      <c r="F31" s="54"/>
      <c r="G31" s="54"/>
      <c r="H31" s="54"/>
      <c r="I31" s="53"/>
      <c r="J31" s="22"/>
      <c r="K31" s="22"/>
      <c r="L31" s="22"/>
      <c r="M31" s="22"/>
      <c r="N31" s="22"/>
      <c r="O31" s="22"/>
      <c r="P31" s="22"/>
      <c r="Q31" s="22"/>
      <c r="R31" s="22"/>
      <c r="S31" s="22"/>
      <c r="T31" s="22"/>
      <c r="U31" s="22"/>
      <c r="V31" s="22"/>
      <c r="W31" s="22"/>
      <c r="X31" s="22"/>
      <c r="Y31" s="22"/>
      <c r="Z31" s="22"/>
    </row>
    <row r="32" spans="1:26" ht="39.75" customHeight="1">
      <c r="A32" s="22"/>
      <c r="B32" s="45" t="s">
        <v>218</v>
      </c>
      <c r="C32" s="46" t="s">
        <v>219</v>
      </c>
      <c r="D32" s="51">
        <v>1018</v>
      </c>
      <c r="E32" s="351">
        <f>SUM(E33-E34-E35+E36+E37+E38+E39+E40+E41+E42+E43)</f>
        <v>39082</v>
      </c>
      <c r="F32" s="351">
        <f>SUM(F33-F34-F35+F36+F37+F38+F39+F40+F41+F42+F43)</f>
        <v>40458</v>
      </c>
      <c r="G32" s="351">
        <f>SUM(G33-G34-G35+G36+G37+G38+G39+G40+G41+G42+G43)</f>
        <v>20230</v>
      </c>
      <c r="H32" s="351">
        <f>SUM(H33-H34-H35+H36+H37+H38+H39+H40+H41+H42+H43)</f>
        <v>19350</v>
      </c>
      <c r="I32" s="460">
        <f t="shared" si="0"/>
        <v>95.650024715768652</v>
      </c>
      <c r="J32" s="22"/>
      <c r="K32" s="22"/>
      <c r="L32" s="22"/>
      <c r="M32" s="22"/>
      <c r="N32" s="22"/>
      <c r="O32" s="22"/>
      <c r="P32" s="22"/>
      <c r="Q32" s="22"/>
      <c r="R32" s="22"/>
      <c r="S32" s="22"/>
      <c r="T32" s="22"/>
      <c r="U32" s="22"/>
      <c r="V32" s="22"/>
      <c r="W32" s="22"/>
      <c r="X32" s="22"/>
      <c r="Y32" s="22"/>
      <c r="Z32" s="22"/>
    </row>
    <row r="33" spans="1:26" ht="34.5" customHeight="1">
      <c r="A33" s="22"/>
      <c r="B33" s="56">
        <v>50</v>
      </c>
      <c r="C33" s="57" t="s">
        <v>234</v>
      </c>
      <c r="D33" s="64">
        <v>1019</v>
      </c>
      <c r="E33" s="54"/>
      <c r="F33" s="54"/>
      <c r="G33" s="54"/>
      <c r="H33" s="54"/>
      <c r="I33" s="53"/>
      <c r="J33" s="22"/>
      <c r="K33" s="22"/>
      <c r="L33" s="22"/>
      <c r="M33" s="22"/>
      <c r="N33" s="22"/>
      <c r="O33" s="22"/>
      <c r="P33" s="22"/>
      <c r="Q33" s="22"/>
      <c r="R33" s="22"/>
      <c r="S33" s="22"/>
      <c r="T33" s="22"/>
      <c r="U33" s="22"/>
      <c r="V33" s="22"/>
      <c r="W33" s="22"/>
      <c r="X33" s="22"/>
      <c r="Y33" s="22"/>
      <c r="Z33" s="22"/>
    </row>
    <row r="34" spans="1:26" ht="34.5" customHeight="1">
      <c r="A34" s="22"/>
      <c r="B34" s="56">
        <v>62</v>
      </c>
      <c r="C34" s="57" t="s">
        <v>238</v>
      </c>
      <c r="D34" s="58">
        <v>1020</v>
      </c>
      <c r="E34" s="37"/>
      <c r="F34" s="54"/>
      <c r="G34" s="54"/>
      <c r="H34" s="54"/>
      <c r="I34" s="53"/>
      <c r="J34" s="22"/>
      <c r="K34" s="22"/>
      <c r="L34" s="22"/>
      <c r="M34" s="22"/>
      <c r="N34" s="22"/>
      <c r="O34" s="22"/>
      <c r="P34" s="22"/>
      <c r="Q34" s="22"/>
      <c r="R34" s="22"/>
      <c r="S34" s="22"/>
      <c r="T34" s="22"/>
      <c r="U34" s="22"/>
      <c r="V34" s="22"/>
      <c r="W34" s="22"/>
      <c r="X34" s="22"/>
      <c r="Y34" s="22"/>
      <c r="Z34" s="22"/>
    </row>
    <row r="35" spans="1:26" ht="34.5" customHeight="1">
      <c r="A35" s="22"/>
      <c r="B35" s="56">
        <v>630</v>
      </c>
      <c r="C35" s="57" t="s">
        <v>239</v>
      </c>
      <c r="D35" s="64">
        <v>1021</v>
      </c>
      <c r="E35" s="37"/>
      <c r="F35" s="54"/>
      <c r="G35" s="54"/>
      <c r="H35" s="54"/>
      <c r="I35" s="53"/>
      <c r="J35" s="22"/>
      <c r="K35" s="22"/>
      <c r="L35" s="22"/>
      <c r="M35" s="22"/>
      <c r="N35" s="22"/>
      <c r="O35" s="22"/>
      <c r="P35" s="22"/>
      <c r="Q35" s="22"/>
      <c r="R35" s="22"/>
      <c r="S35" s="22"/>
      <c r="T35" s="22"/>
      <c r="U35" s="22"/>
      <c r="V35" s="22"/>
      <c r="W35" s="22"/>
      <c r="X35" s="22"/>
      <c r="Y35" s="22"/>
      <c r="Z35" s="22"/>
    </row>
    <row r="36" spans="1:26" ht="34.5" customHeight="1">
      <c r="A36" s="22"/>
      <c r="B36" s="56">
        <v>631</v>
      </c>
      <c r="C36" s="57" t="s">
        <v>240</v>
      </c>
      <c r="D36" s="58">
        <v>1022</v>
      </c>
      <c r="E36" s="54"/>
      <c r="F36" s="54"/>
      <c r="G36" s="54"/>
      <c r="H36" s="54"/>
      <c r="I36" s="53"/>
      <c r="J36" s="22"/>
      <c r="K36" s="22"/>
      <c r="L36" s="22"/>
      <c r="M36" s="22"/>
      <c r="N36" s="22"/>
      <c r="O36" s="22"/>
      <c r="P36" s="22"/>
      <c r="Q36" s="22"/>
      <c r="R36" s="22"/>
      <c r="S36" s="22"/>
      <c r="T36" s="22"/>
      <c r="U36" s="22"/>
      <c r="V36" s="22"/>
      <c r="W36" s="22"/>
      <c r="X36" s="22"/>
      <c r="Y36" s="22"/>
      <c r="Z36" s="22"/>
    </row>
    <row r="37" spans="1:26" ht="34.5" customHeight="1">
      <c r="A37" s="22"/>
      <c r="B37" s="56" t="s">
        <v>842</v>
      </c>
      <c r="C37" s="361" t="s">
        <v>241</v>
      </c>
      <c r="D37" s="58">
        <v>1023</v>
      </c>
      <c r="E37" s="48">
        <v>1393</v>
      </c>
      <c r="F37" s="461">
        <v>1400</v>
      </c>
      <c r="G37" s="48">
        <v>700</v>
      </c>
      <c r="H37" s="462">
        <v>895</v>
      </c>
      <c r="I37" s="53">
        <f t="shared" si="0"/>
        <v>127.85714285714285</v>
      </c>
      <c r="J37" s="22"/>
      <c r="K37" s="22"/>
      <c r="L37" s="22"/>
      <c r="M37" s="22"/>
      <c r="N37" s="22"/>
      <c r="O37" s="22"/>
      <c r="P37" s="22"/>
      <c r="Q37" s="22"/>
      <c r="R37" s="22"/>
      <c r="S37" s="22"/>
      <c r="T37" s="22"/>
      <c r="U37" s="22"/>
      <c r="V37" s="22"/>
      <c r="W37" s="22"/>
      <c r="X37" s="22"/>
      <c r="Y37" s="22"/>
      <c r="Z37" s="22"/>
    </row>
    <row r="38" spans="1:26" ht="34.5" customHeight="1">
      <c r="A38" s="22"/>
      <c r="B38" s="56">
        <v>513</v>
      </c>
      <c r="C38" s="57" t="s">
        <v>242</v>
      </c>
      <c r="D38" s="58">
        <v>1024</v>
      </c>
      <c r="E38" s="461">
        <v>1971</v>
      </c>
      <c r="F38" s="461">
        <v>1890</v>
      </c>
      <c r="G38" s="48">
        <v>945</v>
      </c>
      <c r="H38" s="463">
        <v>903</v>
      </c>
      <c r="I38" s="53">
        <f t="shared" si="0"/>
        <v>95.555555555555557</v>
      </c>
      <c r="J38" s="22"/>
      <c r="K38" s="22"/>
      <c r="L38" s="22"/>
      <c r="M38" s="22"/>
      <c r="N38" s="22"/>
      <c r="O38" s="22"/>
      <c r="P38" s="22"/>
      <c r="Q38" s="22"/>
      <c r="R38" s="22"/>
      <c r="S38" s="22"/>
      <c r="T38" s="22"/>
      <c r="U38" s="22"/>
      <c r="V38" s="22"/>
      <c r="W38" s="22"/>
      <c r="X38" s="22"/>
      <c r="Y38" s="22"/>
      <c r="Z38" s="22"/>
    </row>
    <row r="39" spans="1:26" ht="34.5" customHeight="1">
      <c r="A39" s="22"/>
      <c r="B39" s="56">
        <v>52</v>
      </c>
      <c r="C39" s="57" t="s">
        <v>243</v>
      </c>
      <c r="D39" s="58">
        <v>1025</v>
      </c>
      <c r="E39" s="461">
        <v>26719</v>
      </c>
      <c r="F39" s="48">
        <v>28407</v>
      </c>
      <c r="G39" s="462">
        <v>14204</v>
      </c>
      <c r="H39" s="462">
        <v>12780</v>
      </c>
      <c r="I39" s="53">
        <f t="shared" si="0"/>
        <v>89.974655026753027</v>
      </c>
      <c r="J39" s="22"/>
      <c r="K39" s="22"/>
      <c r="L39" s="22"/>
      <c r="M39" s="22"/>
      <c r="N39" s="22"/>
      <c r="O39" s="22"/>
      <c r="P39" s="22"/>
      <c r="Q39" s="22"/>
      <c r="R39" s="22"/>
      <c r="S39" s="22"/>
      <c r="T39" s="22"/>
      <c r="U39" s="22"/>
      <c r="V39" s="22"/>
      <c r="W39" s="22"/>
      <c r="X39" s="22"/>
      <c r="Y39" s="22"/>
      <c r="Z39" s="22"/>
    </row>
    <row r="40" spans="1:26" ht="34.5" customHeight="1">
      <c r="A40" s="22"/>
      <c r="B40" s="56">
        <v>53</v>
      </c>
      <c r="C40" s="57" t="s">
        <v>244</v>
      </c>
      <c r="D40" s="58">
        <v>1026</v>
      </c>
      <c r="E40" s="48">
        <v>2024</v>
      </c>
      <c r="F40" s="48">
        <v>1679</v>
      </c>
      <c r="G40" s="48">
        <v>840</v>
      </c>
      <c r="H40" s="464">
        <v>1213</v>
      </c>
      <c r="I40" s="53">
        <f t="shared" si="0"/>
        <v>144.4047619047619</v>
      </c>
      <c r="J40" s="22"/>
      <c r="K40" s="22"/>
      <c r="L40" s="22"/>
      <c r="M40" s="22"/>
      <c r="N40" s="22"/>
      <c r="O40" s="22"/>
      <c r="P40" s="22"/>
      <c r="Q40" s="22"/>
      <c r="R40" s="22"/>
      <c r="S40" s="22"/>
      <c r="T40" s="22"/>
      <c r="U40" s="22"/>
      <c r="V40" s="22"/>
      <c r="W40" s="22"/>
      <c r="X40" s="22"/>
      <c r="Y40" s="22"/>
      <c r="Z40" s="22"/>
    </row>
    <row r="41" spans="1:26" ht="34.5" customHeight="1">
      <c r="A41" s="22"/>
      <c r="B41" s="56">
        <v>540</v>
      </c>
      <c r="C41" s="57" t="s">
        <v>245</v>
      </c>
      <c r="D41" s="58">
        <v>1027</v>
      </c>
      <c r="E41" s="461">
        <v>310</v>
      </c>
      <c r="F41" s="48">
        <v>300</v>
      </c>
      <c r="G41" s="48">
        <v>150</v>
      </c>
      <c r="H41" s="462">
        <v>155</v>
      </c>
      <c r="I41" s="53">
        <f t="shared" si="0"/>
        <v>103.33333333333334</v>
      </c>
      <c r="J41" s="22"/>
      <c r="K41" s="22"/>
      <c r="L41" s="22"/>
      <c r="M41" s="22"/>
      <c r="N41" s="22"/>
      <c r="O41" s="22"/>
      <c r="P41" s="22"/>
      <c r="Q41" s="22"/>
      <c r="R41" s="22"/>
      <c r="S41" s="22"/>
      <c r="T41" s="22"/>
      <c r="U41" s="22"/>
      <c r="V41" s="22"/>
      <c r="W41" s="22"/>
      <c r="X41" s="22"/>
      <c r="Y41" s="22"/>
      <c r="Z41" s="22"/>
    </row>
    <row r="42" spans="1:26" ht="34.5" customHeight="1">
      <c r="A42" s="22"/>
      <c r="B42" s="56" t="s">
        <v>246</v>
      </c>
      <c r="C42" s="57" t="s">
        <v>247</v>
      </c>
      <c r="D42" s="58">
        <v>1028</v>
      </c>
      <c r="E42" s="465"/>
      <c r="F42" s="48"/>
      <c r="G42" s="48"/>
      <c r="H42" s="462">
        <v>38</v>
      </c>
      <c r="I42" s="53"/>
      <c r="J42" s="22"/>
      <c r="K42" s="22"/>
      <c r="L42" s="22"/>
      <c r="M42" s="22"/>
      <c r="N42" s="22"/>
      <c r="O42" s="22"/>
      <c r="P42" s="22"/>
      <c r="Q42" s="22"/>
      <c r="R42" s="22"/>
      <c r="S42" s="22"/>
      <c r="T42" s="22"/>
      <c r="U42" s="22"/>
      <c r="V42" s="22"/>
      <c r="W42" s="22"/>
      <c r="X42" s="22"/>
      <c r="Y42" s="22"/>
      <c r="Z42" s="22"/>
    </row>
    <row r="43" spans="1:26" ht="34.5" customHeight="1">
      <c r="A43" s="66"/>
      <c r="B43" s="56">
        <v>55</v>
      </c>
      <c r="C43" s="57" t="s">
        <v>248</v>
      </c>
      <c r="D43" s="58">
        <v>1029</v>
      </c>
      <c r="E43" s="65">
        <v>6665</v>
      </c>
      <c r="F43" s="65">
        <v>6782</v>
      </c>
      <c r="G43" s="65">
        <v>3391</v>
      </c>
      <c r="H43" s="443">
        <v>3366</v>
      </c>
      <c r="I43" s="53">
        <f t="shared" si="0"/>
        <v>99.262754349749343</v>
      </c>
      <c r="J43" s="66"/>
      <c r="K43" s="66"/>
      <c r="L43" s="66"/>
      <c r="M43" s="66"/>
      <c r="N43" s="66"/>
      <c r="O43" s="66"/>
      <c r="P43" s="66"/>
      <c r="Q43" s="66"/>
      <c r="R43" s="66"/>
      <c r="S43" s="66"/>
      <c r="T43" s="66"/>
      <c r="U43" s="66"/>
      <c r="V43" s="66"/>
      <c r="W43" s="66"/>
      <c r="X43" s="66"/>
      <c r="Y43" s="66"/>
      <c r="Z43" s="66"/>
    </row>
    <row r="44" spans="1:26" ht="34.5" customHeight="1">
      <c r="A44" s="66"/>
      <c r="B44" s="45"/>
      <c r="C44" s="46" t="s">
        <v>250</v>
      </c>
      <c r="D44" s="51">
        <v>1030</v>
      </c>
      <c r="E44" s="71">
        <f>SUM(E14-E32)</f>
        <v>1521</v>
      </c>
      <c r="F44" s="71">
        <f>SUM(F14-F32)</f>
        <v>210</v>
      </c>
      <c r="G44" s="71">
        <f>SUM(G14-G32)</f>
        <v>104</v>
      </c>
      <c r="H44" s="71">
        <f>SUM(H14-H32)</f>
        <v>568</v>
      </c>
      <c r="I44" s="53">
        <f t="shared" si="0"/>
        <v>546.15384615384619</v>
      </c>
      <c r="J44" s="66"/>
      <c r="K44" s="66"/>
      <c r="L44" s="66"/>
      <c r="M44" s="66"/>
      <c r="N44" s="66"/>
      <c r="O44" s="66"/>
      <c r="P44" s="66"/>
      <c r="Q44" s="66"/>
      <c r="R44" s="66"/>
      <c r="S44" s="66"/>
      <c r="T44" s="66"/>
      <c r="U44" s="66"/>
      <c r="V44" s="66"/>
      <c r="W44" s="66"/>
      <c r="X44" s="66"/>
      <c r="Y44" s="66"/>
      <c r="Z44" s="66"/>
    </row>
    <row r="45" spans="1:26" ht="34.5" customHeight="1">
      <c r="A45" s="66"/>
      <c r="B45" s="45"/>
      <c r="C45" s="46" t="s">
        <v>251</v>
      </c>
      <c r="D45" s="51">
        <v>1031</v>
      </c>
      <c r="E45" s="71"/>
      <c r="F45" s="71"/>
      <c r="G45" s="71"/>
      <c r="H45" s="73"/>
      <c r="I45" s="53"/>
      <c r="J45" s="66"/>
      <c r="K45" s="66"/>
      <c r="L45" s="66"/>
      <c r="M45" s="66"/>
      <c r="N45" s="66"/>
      <c r="O45" s="66"/>
      <c r="P45" s="66"/>
      <c r="Q45" s="66"/>
      <c r="R45" s="66"/>
      <c r="S45" s="66"/>
      <c r="T45" s="66"/>
      <c r="U45" s="66"/>
      <c r="V45" s="66"/>
      <c r="W45" s="66"/>
      <c r="X45" s="66"/>
      <c r="Y45" s="66"/>
      <c r="Z45" s="66"/>
    </row>
    <row r="46" spans="1:26" ht="34.5" customHeight="1">
      <c r="A46" s="66"/>
      <c r="B46" s="45">
        <v>66</v>
      </c>
      <c r="C46" s="46" t="s">
        <v>258</v>
      </c>
      <c r="D46" s="51">
        <v>1032</v>
      </c>
      <c r="E46" s="71"/>
      <c r="F46" s="71"/>
      <c r="G46" s="71"/>
      <c r="H46" s="71"/>
      <c r="I46" s="53"/>
      <c r="J46" s="66"/>
      <c r="K46" s="66"/>
      <c r="L46" s="66"/>
      <c r="M46" s="66"/>
      <c r="N46" s="66"/>
      <c r="O46" s="66"/>
      <c r="P46" s="66"/>
      <c r="Q46" s="66"/>
      <c r="R46" s="66"/>
      <c r="S46" s="66"/>
      <c r="T46" s="66"/>
      <c r="U46" s="66"/>
      <c r="V46" s="66"/>
      <c r="W46" s="66"/>
      <c r="X46" s="66"/>
      <c r="Y46" s="66"/>
      <c r="Z46" s="66"/>
    </row>
    <row r="47" spans="1:26" ht="34.5" customHeight="1">
      <c r="A47" s="66"/>
      <c r="B47" s="23" t="s">
        <v>260</v>
      </c>
      <c r="C47" s="35" t="s">
        <v>261</v>
      </c>
      <c r="D47" s="75">
        <v>1033</v>
      </c>
      <c r="E47" s="65"/>
      <c r="F47" s="65"/>
      <c r="G47" s="65"/>
      <c r="H47" s="65"/>
      <c r="I47" s="53"/>
      <c r="J47" s="66"/>
      <c r="K47" s="66"/>
      <c r="L47" s="66"/>
      <c r="M47" s="66"/>
      <c r="N47" s="66"/>
      <c r="O47" s="66"/>
      <c r="P47" s="66"/>
      <c r="Q47" s="66"/>
      <c r="R47" s="66"/>
      <c r="S47" s="66"/>
      <c r="T47" s="66"/>
      <c r="U47" s="66"/>
      <c r="V47" s="66"/>
      <c r="W47" s="66"/>
      <c r="X47" s="66"/>
      <c r="Y47" s="66"/>
      <c r="Z47" s="66"/>
    </row>
    <row r="48" spans="1:26" ht="34.5" customHeight="1">
      <c r="A48" s="66"/>
      <c r="B48" s="56">
        <v>660</v>
      </c>
      <c r="C48" s="57" t="s">
        <v>263</v>
      </c>
      <c r="D48" s="64">
        <v>1034</v>
      </c>
      <c r="E48" s="65"/>
      <c r="F48" s="65"/>
      <c r="G48" s="65"/>
      <c r="H48" s="65"/>
      <c r="I48" s="53"/>
      <c r="J48" s="66"/>
      <c r="K48" s="66"/>
      <c r="L48" s="66"/>
      <c r="M48" s="66"/>
      <c r="N48" s="66"/>
      <c r="O48" s="66"/>
      <c r="P48" s="66"/>
      <c r="Q48" s="66"/>
      <c r="R48" s="66"/>
      <c r="S48" s="66"/>
      <c r="T48" s="66"/>
      <c r="U48" s="66"/>
      <c r="V48" s="66"/>
      <c r="W48" s="66"/>
      <c r="X48" s="66"/>
      <c r="Y48" s="66"/>
      <c r="Z48" s="66"/>
    </row>
    <row r="49" spans="1:26" ht="34.5" customHeight="1">
      <c r="A49" s="66"/>
      <c r="B49" s="56">
        <v>661</v>
      </c>
      <c r="C49" s="57" t="s">
        <v>265</v>
      </c>
      <c r="D49" s="64">
        <v>1035</v>
      </c>
      <c r="E49" s="65"/>
      <c r="F49" s="77"/>
      <c r="G49" s="78"/>
      <c r="H49" s="65"/>
      <c r="I49" s="53"/>
      <c r="J49" s="66"/>
      <c r="K49" s="66"/>
      <c r="L49" s="66"/>
      <c r="M49" s="66"/>
      <c r="N49" s="66"/>
      <c r="O49" s="66"/>
      <c r="P49" s="66"/>
      <c r="Q49" s="66"/>
      <c r="R49" s="66"/>
      <c r="S49" s="66"/>
      <c r="T49" s="66"/>
      <c r="U49" s="66"/>
      <c r="V49" s="66"/>
      <c r="W49" s="66"/>
      <c r="X49" s="66"/>
      <c r="Y49" s="66"/>
      <c r="Z49" s="66"/>
    </row>
    <row r="50" spans="1:26" ht="34.5" customHeight="1">
      <c r="A50" s="66"/>
      <c r="B50" s="56">
        <v>665</v>
      </c>
      <c r="C50" s="57" t="s">
        <v>272</v>
      </c>
      <c r="D50" s="58">
        <v>1036</v>
      </c>
      <c r="E50" s="65"/>
      <c r="F50" s="65"/>
      <c r="G50" s="65"/>
      <c r="H50" s="65"/>
      <c r="I50" s="53"/>
      <c r="J50" s="66"/>
      <c r="K50" s="66"/>
      <c r="L50" s="66"/>
      <c r="M50" s="66"/>
      <c r="N50" s="66"/>
      <c r="O50" s="66"/>
      <c r="P50" s="66"/>
      <c r="Q50" s="66"/>
      <c r="R50" s="66"/>
      <c r="S50" s="66"/>
      <c r="T50" s="66"/>
      <c r="U50" s="66"/>
      <c r="V50" s="66"/>
      <c r="W50" s="66"/>
      <c r="X50" s="66"/>
      <c r="Y50" s="66"/>
      <c r="Z50" s="66"/>
    </row>
    <row r="51" spans="1:26" ht="34.5" customHeight="1">
      <c r="A51" s="66"/>
      <c r="B51" s="56">
        <v>669</v>
      </c>
      <c r="C51" s="57" t="s">
        <v>273</v>
      </c>
      <c r="D51" s="58">
        <v>1037</v>
      </c>
      <c r="E51" s="65"/>
      <c r="F51" s="65"/>
      <c r="G51" s="65"/>
      <c r="H51" s="65"/>
      <c r="I51" s="53"/>
      <c r="J51" s="66"/>
      <c r="K51" s="66"/>
      <c r="L51" s="66"/>
      <c r="M51" s="66"/>
      <c r="N51" s="66"/>
      <c r="O51" s="66"/>
      <c r="P51" s="66"/>
      <c r="Q51" s="66"/>
      <c r="R51" s="66"/>
      <c r="S51" s="66"/>
      <c r="T51" s="66"/>
      <c r="U51" s="66"/>
      <c r="V51" s="66"/>
      <c r="W51" s="66"/>
      <c r="X51" s="66"/>
      <c r="Y51" s="66"/>
      <c r="Z51" s="66"/>
    </row>
    <row r="52" spans="1:26" ht="34.5" customHeight="1">
      <c r="A52" s="66"/>
      <c r="B52" s="23">
        <v>662</v>
      </c>
      <c r="C52" s="35" t="s">
        <v>275</v>
      </c>
      <c r="D52" s="36">
        <v>1038</v>
      </c>
      <c r="E52" s="65"/>
      <c r="F52" s="65"/>
      <c r="G52" s="65"/>
      <c r="H52" s="65"/>
      <c r="I52" s="53"/>
      <c r="J52" s="66"/>
      <c r="K52" s="66"/>
      <c r="L52" s="66"/>
      <c r="M52" s="66"/>
      <c r="N52" s="66"/>
      <c r="O52" s="66"/>
      <c r="P52" s="66"/>
      <c r="Q52" s="66"/>
      <c r="R52" s="66"/>
      <c r="S52" s="66"/>
      <c r="T52" s="66"/>
      <c r="U52" s="66"/>
      <c r="V52" s="66"/>
      <c r="W52" s="66"/>
      <c r="X52" s="66"/>
      <c r="Y52" s="66"/>
      <c r="Z52" s="66"/>
    </row>
    <row r="53" spans="1:26" ht="34.5" customHeight="1">
      <c r="A53" s="66"/>
      <c r="B53" s="23" t="s">
        <v>276</v>
      </c>
      <c r="C53" s="35" t="s">
        <v>277</v>
      </c>
      <c r="D53" s="36">
        <v>1039</v>
      </c>
      <c r="E53" s="65"/>
      <c r="F53" s="54"/>
      <c r="G53" s="65"/>
      <c r="H53" s="54"/>
      <c r="I53" s="53"/>
      <c r="J53" s="66"/>
      <c r="K53" s="66"/>
      <c r="L53" s="66"/>
      <c r="M53" s="66"/>
      <c r="N53" s="66"/>
      <c r="O53" s="66"/>
      <c r="P53" s="66"/>
      <c r="Q53" s="66"/>
      <c r="R53" s="66"/>
      <c r="S53" s="66"/>
      <c r="T53" s="66"/>
      <c r="U53" s="66"/>
      <c r="V53" s="66"/>
      <c r="W53" s="66"/>
      <c r="X53" s="66"/>
      <c r="Y53" s="66"/>
      <c r="Z53" s="66"/>
    </row>
    <row r="54" spans="1:26" ht="34.5" customHeight="1">
      <c r="A54" s="66"/>
      <c r="B54" s="45">
        <v>56</v>
      </c>
      <c r="C54" s="46" t="s">
        <v>280</v>
      </c>
      <c r="D54" s="51">
        <v>1040</v>
      </c>
      <c r="E54" s="71">
        <f>SUM(E55+E60+E61)</f>
        <v>11</v>
      </c>
      <c r="F54" s="71">
        <f>SUM(F55+F60+F61)</f>
        <v>70</v>
      </c>
      <c r="G54" s="71">
        <f>SUM(G55+G60+G61)</f>
        <v>35</v>
      </c>
      <c r="H54" s="71">
        <f>SUM(H55+H60+H61)</f>
        <v>25</v>
      </c>
      <c r="I54" s="53">
        <f t="shared" si="0"/>
        <v>71.428571428571431</v>
      </c>
      <c r="J54" s="66"/>
      <c r="K54" s="66"/>
      <c r="L54" s="66"/>
      <c r="M54" s="66"/>
      <c r="N54" s="66"/>
      <c r="O54" s="66"/>
      <c r="P54" s="66"/>
      <c r="Q54" s="66"/>
      <c r="R54" s="66"/>
      <c r="S54" s="66"/>
      <c r="T54" s="66"/>
      <c r="U54" s="66"/>
      <c r="V54" s="66"/>
      <c r="W54" s="66"/>
      <c r="X54" s="66"/>
      <c r="Y54" s="66"/>
      <c r="Z54" s="66"/>
    </row>
    <row r="55" spans="1:26" ht="34.5" customHeight="1">
      <c r="A55" s="3"/>
      <c r="B55" s="23" t="s">
        <v>288</v>
      </c>
      <c r="C55" s="35" t="s">
        <v>291</v>
      </c>
      <c r="D55" s="36">
        <v>1041</v>
      </c>
      <c r="E55" s="65">
        <f>SUM(E56:E59)</f>
        <v>0</v>
      </c>
      <c r="F55" s="65">
        <f>SUM(F56:F59)</f>
        <v>50</v>
      </c>
      <c r="G55" s="65">
        <f>SUM(G56:G59)</f>
        <v>25</v>
      </c>
      <c r="H55" s="65"/>
      <c r="I55" s="53">
        <f t="shared" si="0"/>
        <v>0</v>
      </c>
      <c r="J55" s="3"/>
      <c r="K55" s="3"/>
      <c r="L55" s="3"/>
      <c r="M55" s="3"/>
      <c r="N55" s="3"/>
      <c r="O55" s="3"/>
      <c r="P55" s="3"/>
      <c r="Q55" s="3"/>
      <c r="R55" s="3"/>
      <c r="S55" s="3"/>
      <c r="T55" s="3"/>
      <c r="U55" s="3"/>
      <c r="V55" s="3"/>
      <c r="W55" s="3"/>
      <c r="X55" s="3"/>
      <c r="Y55" s="3"/>
      <c r="Z55" s="3"/>
    </row>
    <row r="56" spans="1:26" ht="34.5" customHeight="1">
      <c r="A56" s="3"/>
      <c r="B56" s="56">
        <v>560</v>
      </c>
      <c r="C56" s="57" t="s">
        <v>295</v>
      </c>
      <c r="D56" s="64">
        <v>1042</v>
      </c>
      <c r="E56" s="65"/>
      <c r="F56" s="65"/>
      <c r="G56" s="65"/>
      <c r="H56" s="65"/>
      <c r="I56" s="53"/>
      <c r="J56" s="3"/>
      <c r="K56" s="3"/>
      <c r="L56" s="3"/>
      <c r="M56" s="3"/>
      <c r="N56" s="3"/>
      <c r="O56" s="3"/>
      <c r="P56" s="3"/>
      <c r="Q56" s="3"/>
      <c r="R56" s="3"/>
      <c r="S56" s="3"/>
      <c r="T56" s="3"/>
      <c r="U56" s="3"/>
      <c r="V56" s="3"/>
      <c r="W56" s="3"/>
      <c r="X56" s="3"/>
      <c r="Y56" s="3"/>
      <c r="Z56" s="3"/>
    </row>
    <row r="57" spans="1:26" ht="34.5" customHeight="1">
      <c r="A57" s="3"/>
      <c r="B57" s="56">
        <v>561</v>
      </c>
      <c r="C57" s="57" t="s">
        <v>299</v>
      </c>
      <c r="D57" s="64">
        <v>1043</v>
      </c>
      <c r="E57" s="65"/>
      <c r="F57" s="65"/>
      <c r="G57" s="65"/>
      <c r="H57" s="65"/>
      <c r="I57" s="53"/>
      <c r="J57" s="3"/>
      <c r="K57" s="3"/>
      <c r="L57" s="3"/>
      <c r="M57" s="3"/>
      <c r="N57" s="3"/>
      <c r="O57" s="3"/>
      <c r="P57" s="3"/>
      <c r="Q57" s="3"/>
      <c r="R57" s="3"/>
      <c r="S57" s="3"/>
      <c r="T57" s="3"/>
      <c r="U57" s="3"/>
      <c r="V57" s="3"/>
      <c r="W57" s="3"/>
      <c r="X57" s="3"/>
      <c r="Y57" s="3"/>
      <c r="Z57" s="3"/>
    </row>
    <row r="58" spans="1:26" ht="34.5" customHeight="1">
      <c r="A58" s="3"/>
      <c r="B58" s="56">
        <v>565</v>
      </c>
      <c r="C58" s="57" t="s">
        <v>303</v>
      </c>
      <c r="D58" s="64">
        <v>1044</v>
      </c>
      <c r="E58" s="65"/>
      <c r="F58" s="65"/>
      <c r="G58" s="65"/>
      <c r="H58" s="65"/>
      <c r="I58" s="53"/>
      <c r="J58" s="3"/>
      <c r="K58" s="3"/>
      <c r="L58" s="3"/>
      <c r="M58" s="3"/>
      <c r="N58" s="3"/>
      <c r="O58" s="3"/>
      <c r="P58" s="3"/>
      <c r="Q58" s="3"/>
      <c r="R58" s="3"/>
      <c r="S58" s="3"/>
      <c r="T58" s="3"/>
      <c r="U58" s="3"/>
      <c r="V58" s="3"/>
      <c r="W58" s="3"/>
      <c r="X58" s="3"/>
      <c r="Y58" s="3"/>
      <c r="Z58" s="3"/>
    </row>
    <row r="59" spans="1:26" ht="34.5" customHeight="1">
      <c r="A59" s="3"/>
      <c r="B59" s="56" t="s">
        <v>306</v>
      </c>
      <c r="C59" s="57" t="s">
        <v>308</v>
      </c>
      <c r="D59" s="58">
        <v>1045</v>
      </c>
      <c r="E59" s="65"/>
      <c r="F59" s="65">
        <v>50</v>
      </c>
      <c r="G59" s="65">
        <v>25</v>
      </c>
      <c r="H59" s="65"/>
      <c r="I59" s="53">
        <f t="shared" si="0"/>
        <v>0</v>
      </c>
      <c r="J59" s="3"/>
      <c r="K59" s="3"/>
      <c r="L59" s="3"/>
      <c r="M59" s="3"/>
      <c r="N59" s="3"/>
      <c r="O59" s="3"/>
      <c r="P59" s="3"/>
      <c r="Q59" s="3"/>
      <c r="R59" s="3"/>
      <c r="S59" s="3"/>
      <c r="T59" s="3"/>
      <c r="U59" s="3"/>
      <c r="V59" s="3"/>
      <c r="W59" s="3"/>
      <c r="X59" s="3"/>
      <c r="Y59" s="3"/>
      <c r="Z59" s="3"/>
    </row>
    <row r="60" spans="1:26" ht="34.5" customHeight="1">
      <c r="A60" s="3"/>
      <c r="B60" s="56">
        <v>562</v>
      </c>
      <c r="C60" s="35" t="s">
        <v>312</v>
      </c>
      <c r="D60" s="36">
        <v>1046</v>
      </c>
      <c r="E60" s="65">
        <v>11</v>
      </c>
      <c r="F60" s="65">
        <v>20</v>
      </c>
      <c r="G60" s="65">
        <v>10</v>
      </c>
      <c r="H60" s="443">
        <v>25</v>
      </c>
      <c r="I60" s="53">
        <f t="shared" si="0"/>
        <v>250</v>
      </c>
      <c r="J60" s="3"/>
      <c r="K60" s="3"/>
      <c r="L60" s="3"/>
      <c r="M60" s="3"/>
      <c r="N60" s="3"/>
      <c r="O60" s="3"/>
      <c r="P60" s="3"/>
      <c r="Q60" s="3"/>
      <c r="R60" s="3"/>
      <c r="S60" s="3"/>
      <c r="T60" s="3"/>
      <c r="U60" s="3"/>
      <c r="V60" s="3"/>
      <c r="W60" s="3"/>
      <c r="X60" s="3"/>
      <c r="Y60" s="3"/>
      <c r="Z60" s="3"/>
    </row>
    <row r="61" spans="1:26" ht="34.5" customHeight="1">
      <c r="A61" s="3"/>
      <c r="B61" s="23" t="s">
        <v>316</v>
      </c>
      <c r="C61" s="35" t="s">
        <v>317</v>
      </c>
      <c r="D61" s="36">
        <v>1047</v>
      </c>
      <c r="E61" s="65"/>
      <c r="F61" s="65"/>
      <c r="G61" s="65"/>
      <c r="H61" s="65"/>
      <c r="I61" s="53"/>
      <c r="J61" s="3"/>
      <c r="K61" s="3"/>
      <c r="L61" s="3"/>
      <c r="M61" s="3"/>
      <c r="N61" s="3"/>
      <c r="O61" s="3"/>
      <c r="P61" s="3"/>
      <c r="Q61" s="3"/>
      <c r="R61" s="3"/>
      <c r="S61" s="3"/>
      <c r="T61" s="3"/>
      <c r="U61" s="3"/>
      <c r="V61" s="3"/>
      <c r="W61" s="3"/>
      <c r="X61" s="3"/>
      <c r="Y61" s="3"/>
      <c r="Z61" s="3"/>
    </row>
    <row r="62" spans="1:26" ht="34.5" customHeight="1">
      <c r="A62" s="3"/>
      <c r="B62" s="45"/>
      <c r="C62" s="46" t="s">
        <v>320</v>
      </c>
      <c r="D62" s="51">
        <v>1048</v>
      </c>
      <c r="E62" s="71"/>
      <c r="F62" s="71"/>
      <c r="G62" s="71"/>
      <c r="H62" s="71"/>
      <c r="I62" s="53"/>
      <c r="J62" s="3"/>
      <c r="K62" s="3"/>
      <c r="L62" s="3"/>
      <c r="M62" s="3"/>
      <c r="N62" s="3"/>
      <c r="O62" s="3"/>
      <c r="P62" s="3"/>
      <c r="Q62" s="3"/>
      <c r="R62" s="3"/>
      <c r="S62" s="3"/>
      <c r="T62" s="3"/>
      <c r="U62" s="3"/>
      <c r="V62" s="3"/>
      <c r="W62" s="3"/>
      <c r="X62" s="3"/>
      <c r="Y62" s="3"/>
      <c r="Z62" s="3"/>
    </row>
    <row r="63" spans="1:26" ht="34.5" customHeight="1">
      <c r="A63" s="3"/>
      <c r="B63" s="45"/>
      <c r="C63" s="46" t="s">
        <v>326</v>
      </c>
      <c r="D63" s="51">
        <v>1049</v>
      </c>
      <c r="E63" s="71">
        <f>SUM(E54-E46)</f>
        <v>11</v>
      </c>
      <c r="F63" s="71">
        <f>SUM(F54-F46)</f>
        <v>70</v>
      </c>
      <c r="G63" s="71">
        <f>SUM(G54-G46)</f>
        <v>35</v>
      </c>
      <c r="H63" s="71">
        <f>SUM(H54-H46)</f>
        <v>25</v>
      </c>
      <c r="I63" s="53">
        <f t="shared" si="0"/>
        <v>71.428571428571431</v>
      </c>
      <c r="J63" s="3"/>
      <c r="K63" s="3"/>
      <c r="L63" s="3"/>
      <c r="M63" s="3"/>
      <c r="N63" s="3"/>
      <c r="O63" s="3"/>
      <c r="P63" s="3"/>
      <c r="Q63" s="3"/>
      <c r="R63" s="3"/>
      <c r="S63" s="3"/>
      <c r="T63" s="3"/>
      <c r="U63" s="3"/>
      <c r="V63" s="3"/>
      <c r="W63" s="3"/>
      <c r="X63" s="3"/>
      <c r="Y63" s="3"/>
      <c r="Z63" s="3"/>
    </row>
    <row r="64" spans="1:26" ht="34.5" customHeight="1">
      <c r="A64" s="3"/>
      <c r="B64" s="56" t="s">
        <v>329</v>
      </c>
      <c r="C64" s="57" t="s">
        <v>330</v>
      </c>
      <c r="D64" s="58">
        <v>1050</v>
      </c>
      <c r="E64" s="65"/>
      <c r="F64" s="65"/>
      <c r="G64" s="65"/>
      <c r="H64" s="65"/>
      <c r="I64" s="53"/>
      <c r="J64" s="3"/>
      <c r="K64" s="3"/>
      <c r="L64" s="3"/>
      <c r="M64" s="3"/>
      <c r="N64" s="3"/>
      <c r="O64" s="3"/>
      <c r="P64" s="3"/>
      <c r="Q64" s="3"/>
      <c r="R64" s="3"/>
      <c r="S64" s="3"/>
      <c r="T64" s="3"/>
      <c r="U64" s="3"/>
      <c r="V64" s="3"/>
      <c r="W64" s="3"/>
      <c r="X64" s="3"/>
      <c r="Y64" s="3"/>
      <c r="Z64" s="3"/>
    </row>
    <row r="65" spans="1:26" ht="34.5" customHeight="1">
      <c r="A65" s="3"/>
      <c r="B65" s="56" t="s">
        <v>333</v>
      </c>
      <c r="C65" s="57" t="s">
        <v>334</v>
      </c>
      <c r="D65" s="64">
        <v>1051</v>
      </c>
      <c r="E65" s="65">
        <v>1456</v>
      </c>
      <c r="F65" s="65"/>
      <c r="G65" s="65"/>
      <c r="H65" s="65">
        <v>507</v>
      </c>
      <c r="I65" s="53"/>
      <c r="J65" s="3"/>
      <c r="K65" s="3"/>
      <c r="L65" s="3"/>
      <c r="M65" s="3"/>
      <c r="N65" s="3"/>
      <c r="O65" s="3"/>
      <c r="P65" s="3"/>
      <c r="Q65" s="3"/>
      <c r="R65" s="3"/>
      <c r="S65" s="3"/>
      <c r="T65" s="3"/>
      <c r="U65" s="3"/>
      <c r="V65" s="3"/>
      <c r="W65" s="3"/>
      <c r="X65" s="3"/>
      <c r="Y65" s="3"/>
      <c r="Z65" s="3"/>
    </row>
    <row r="66" spans="1:26" ht="34.5" customHeight="1">
      <c r="A66" s="3"/>
      <c r="B66" s="45" t="s">
        <v>336</v>
      </c>
      <c r="C66" s="46" t="s">
        <v>337</v>
      </c>
      <c r="D66" s="51">
        <v>1052</v>
      </c>
      <c r="E66" s="71">
        <v>34</v>
      </c>
      <c r="F66" s="71"/>
      <c r="G66" s="71"/>
      <c r="H66" s="444">
        <v>22</v>
      </c>
      <c r="I66" s="53"/>
      <c r="J66" s="3"/>
      <c r="K66" s="3"/>
      <c r="L66" s="3"/>
      <c r="M66" s="3"/>
      <c r="N66" s="3"/>
      <c r="O66" s="3"/>
      <c r="P66" s="3"/>
      <c r="Q66" s="3"/>
      <c r="R66" s="3"/>
      <c r="S66" s="3"/>
      <c r="T66" s="3"/>
      <c r="U66" s="3"/>
      <c r="V66" s="3"/>
      <c r="W66" s="3"/>
      <c r="X66" s="3"/>
      <c r="Y66" s="3"/>
      <c r="Z66" s="3"/>
    </row>
    <row r="67" spans="1:26" ht="34.5" customHeight="1">
      <c r="A67" s="3"/>
      <c r="B67" s="45" t="s">
        <v>338</v>
      </c>
      <c r="C67" s="46" t="s">
        <v>339</v>
      </c>
      <c r="D67" s="51">
        <v>1053</v>
      </c>
      <c r="E67" s="71">
        <v>2</v>
      </c>
      <c r="F67" s="71">
        <v>50</v>
      </c>
      <c r="G67" s="71">
        <v>25</v>
      </c>
      <c r="H67" s="71"/>
      <c r="I67" s="53">
        <f t="shared" si="0"/>
        <v>0</v>
      </c>
      <c r="J67" s="3"/>
      <c r="K67" s="3"/>
      <c r="L67" s="3"/>
      <c r="M67" s="3"/>
      <c r="N67" s="3"/>
      <c r="O67" s="3"/>
      <c r="P67" s="3"/>
      <c r="Q67" s="3"/>
      <c r="R67" s="3"/>
      <c r="S67" s="3"/>
      <c r="T67" s="3"/>
      <c r="U67" s="3"/>
      <c r="V67" s="3"/>
      <c r="W67" s="3"/>
      <c r="X67" s="3"/>
      <c r="Y67" s="3"/>
      <c r="Z67" s="3"/>
    </row>
    <row r="68" spans="1:26" ht="34.5" customHeight="1">
      <c r="A68" s="3"/>
      <c r="B68" s="80"/>
      <c r="C68" s="81" t="s">
        <v>346</v>
      </c>
      <c r="D68" s="64">
        <v>1054</v>
      </c>
      <c r="E68" s="82">
        <f>SUM(E44-E46+E62-E63+E64-E65+E66-E67)</f>
        <v>86</v>
      </c>
      <c r="F68" s="82">
        <f>SUM(F44-F46+F62-F63+F64-F65+F66-F67)</f>
        <v>90</v>
      </c>
      <c r="G68" s="82">
        <f>SUM(G44-G46+G62-G63+G64-G65+G66-G67)</f>
        <v>44</v>
      </c>
      <c r="H68" s="82">
        <v>56</v>
      </c>
      <c r="I68" s="53">
        <f t="shared" si="0"/>
        <v>127.27272727272727</v>
      </c>
      <c r="J68" s="3"/>
      <c r="K68" s="3"/>
      <c r="L68" s="3"/>
      <c r="M68" s="3"/>
      <c r="N68" s="3"/>
      <c r="O68" s="3"/>
      <c r="P68" s="3"/>
      <c r="Q68" s="3"/>
      <c r="R68" s="3"/>
      <c r="S68" s="3"/>
      <c r="T68" s="3"/>
      <c r="U68" s="3"/>
      <c r="V68" s="3"/>
      <c r="W68" s="3"/>
      <c r="X68" s="3"/>
      <c r="Y68" s="3"/>
      <c r="Z68" s="3"/>
    </row>
    <row r="69" spans="1:26" ht="34.5" customHeight="1">
      <c r="A69" s="3"/>
      <c r="B69" s="80"/>
      <c r="C69" s="81" t="s">
        <v>353</v>
      </c>
      <c r="D69" s="64">
        <v>1055</v>
      </c>
      <c r="E69" s="82"/>
      <c r="F69" s="82"/>
      <c r="G69" s="82"/>
      <c r="H69" s="82"/>
      <c r="I69" s="53"/>
      <c r="J69" s="3"/>
      <c r="K69" s="3"/>
      <c r="L69" s="3"/>
      <c r="M69" s="3"/>
      <c r="N69" s="3"/>
      <c r="O69" s="3"/>
      <c r="P69" s="3"/>
      <c r="Q69" s="3"/>
      <c r="R69" s="3"/>
      <c r="S69" s="3"/>
      <c r="T69" s="3"/>
      <c r="U69" s="3"/>
      <c r="V69" s="3"/>
      <c r="W69" s="3"/>
      <c r="X69" s="3"/>
      <c r="Y69" s="3"/>
      <c r="Z69" s="3"/>
    </row>
    <row r="70" spans="1:26" ht="34.5" customHeight="1">
      <c r="A70" s="3"/>
      <c r="B70" s="56" t="s">
        <v>356</v>
      </c>
      <c r="C70" s="57" t="s">
        <v>357</v>
      </c>
      <c r="D70" s="58">
        <v>1056</v>
      </c>
      <c r="E70" s="65"/>
      <c r="F70" s="65"/>
      <c r="G70" s="65"/>
      <c r="H70" s="65"/>
      <c r="I70" s="53"/>
      <c r="J70" s="3"/>
      <c r="K70" s="3"/>
      <c r="L70" s="3"/>
      <c r="M70" s="3"/>
      <c r="N70" s="3"/>
      <c r="O70" s="3"/>
      <c r="P70" s="3"/>
      <c r="Q70" s="3"/>
      <c r="R70" s="3"/>
      <c r="S70" s="3"/>
      <c r="T70" s="3"/>
      <c r="U70" s="3"/>
      <c r="V70" s="3"/>
      <c r="W70" s="3"/>
      <c r="X70" s="3"/>
      <c r="Y70" s="3"/>
      <c r="Z70" s="3"/>
    </row>
    <row r="71" spans="1:26" ht="34.5" customHeight="1">
      <c r="A71" s="3"/>
      <c r="B71" s="56" t="s">
        <v>358</v>
      </c>
      <c r="C71" s="57" t="s">
        <v>359</v>
      </c>
      <c r="D71" s="64">
        <v>1057</v>
      </c>
      <c r="E71" s="65"/>
      <c r="F71" s="65"/>
      <c r="G71" s="65"/>
      <c r="H71" s="65"/>
      <c r="I71" s="53"/>
      <c r="J71" s="3"/>
      <c r="K71" s="3"/>
      <c r="L71" s="3"/>
      <c r="M71" s="3"/>
      <c r="N71" s="3"/>
      <c r="O71" s="3"/>
      <c r="P71" s="3"/>
      <c r="Q71" s="3"/>
      <c r="R71" s="3"/>
      <c r="S71" s="3"/>
      <c r="T71" s="3"/>
      <c r="U71" s="3"/>
      <c r="V71" s="3"/>
      <c r="W71" s="3"/>
      <c r="X71" s="3"/>
      <c r="Y71" s="3"/>
      <c r="Z71" s="3"/>
    </row>
    <row r="72" spans="1:26" ht="34.5" customHeight="1">
      <c r="A72" s="3"/>
      <c r="B72" s="45"/>
      <c r="C72" s="46" t="s">
        <v>362</v>
      </c>
      <c r="D72" s="51">
        <v>1058</v>
      </c>
      <c r="E72" s="71">
        <f>SUM(E68-E69+E70-E71)</f>
        <v>86</v>
      </c>
      <c r="F72" s="71">
        <f>SUM(F68-F69+F70-F71)</f>
        <v>90</v>
      </c>
      <c r="G72" s="71">
        <f>SUM(G68-G69+G70-G71)</f>
        <v>44</v>
      </c>
      <c r="H72" s="71">
        <v>56</v>
      </c>
      <c r="I72" s="53">
        <f t="shared" si="0"/>
        <v>127.27272727272727</v>
      </c>
      <c r="J72" s="3"/>
      <c r="K72" s="3"/>
      <c r="L72" s="3"/>
      <c r="M72" s="3"/>
      <c r="N72" s="3"/>
      <c r="O72" s="3"/>
      <c r="P72" s="3"/>
      <c r="Q72" s="3"/>
      <c r="R72" s="3"/>
      <c r="S72" s="3"/>
      <c r="T72" s="3"/>
      <c r="U72" s="3"/>
      <c r="V72" s="3"/>
      <c r="W72" s="3"/>
      <c r="X72" s="3"/>
      <c r="Y72" s="3"/>
      <c r="Z72" s="3"/>
    </row>
    <row r="73" spans="1:26" ht="34.5" customHeight="1">
      <c r="A73" s="3"/>
      <c r="B73" s="83"/>
      <c r="C73" s="84" t="s">
        <v>370</v>
      </c>
      <c r="D73" s="51">
        <v>1059</v>
      </c>
      <c r="E73" s="71"/>
      <c r="F73" s="71"/>
      <c r="G73" s="71"/>
      <c r="H73" s="71"/>
      <c r="I73" s="53"/>
      <c r="J73" s="3"/>
      <c r="K73" s="3"/>
      <c r="L73" s="3"/>
      <c r="M73" s="3"/>
      <c r="N73" s="3"/>
      <c r="O73" s="3"/>
      <c r="P73" s="3"/>
      <c r="Q73" s="3"/>
      <c r="R73" s="3"/>
      <c r="S73" s="3"/>
      <c r="T73" s="3"/>
      <c r="U73" s="3"/>
      <c r="V73" s="3"/>
      <c r="W73" s="3"/>
      <c r="X73" s="3"/>
      <c r="Y73" s="3"/>
      <c r="Z73" s="3"/>
    </row>
    <row r="74" spans="1:26" ht="34.5" customHeight="1">
      <c r="A74" s="3"/>
      <c r="B74" s="56"/>
      <c r="C74" s="85" t="s">
        <v>377</v>
      </c>
      <c r="D74" s="58"/>
      <c r="E74" s="65"/>
      <c r="F74" s="65"/>
      <c r="G74" s="65"/>
      <c r="H74" s="65"/>
      <c r="I74" s="53"/>
      <c r="J74" s="3"/>
      <c r="K74" s="3"/>
      <c r="L74" s="3"/>
      <c r="M74" s="3"/>
      <c r="N74" s="3"/>
      <c r="O74" s="3"/>
      <c r="P74" s="3"/>
      <c r="Q74" s="3"/>
      <c r="R74" s="3"/>
      <c r="S74" s="3"/>
      <c r="T74" s="3"/>
      <c r="U74" s="3"/>
      <c r="V74" s="3"/>
      <c r="W74" s="3"/>
      <c r="X74" s="3"/>
      <c r="Y74" s="3"/>
      <c r="Z74" s="3"/>
    </row>
    <row r="75" spans="1:26" ht="34.5" customHeight="1">
      <c r="A75" s="3"/>
      <c r="B75" s="56">
        <v>721</v>
      </c>
      <c r="C75" s="85" t="s">
        <v>383</v>
      </c>
      <c r="D75" s="58">
        <v>1060</v>
      </c>
      <c r="E75" s="65">
        <v>14</v>
      </c>
      <c r="F75" s="65">
        <v>3</v>
      </c>
      <c r="G75" s="65">
        <v>3</v>
      </c>
      <c r="H75" s="65">
        <v>8</v>
      </c>
      <c r="I75" s="53">
        <f t="shared" si="0"/>
        <v>266.66666666666663</v>
      </c>
      <c r="J75" s="3"/>
      <c r="K75" s="3"/>
      <c r="L75" s="3"/>
      <c r="M75" s="3"/>
      <c r="N75" s="3"/>
      <c r="O75" s="3"/>
      <c r="P75" s="3"/>
      <c r="Q75" s="3"/>
      <c r="R75" s="3"/>
      <c r="S75" s="3"/>
      <c r="T75" s="3"/>
      <c r="U75" s="3"/>
      <c r="V75" s="3"/>
      <c r="W75" s="3"/>
      <c r="X75" s="3"/>
      <c r="Y75" s="3"/>
      <c r="Z75" s="3"/>
    </row>
    <row r="76" spans="1:26" ht="34.5" customHeight="1">
      <c r="A76" s="3"/>
      <c r="B76" s="56" t="s">
        <v>388</v>
      </c>
      <c r="C76" s="85" t="s">
        <v>389</v>
      </c>
      <c r="D76" s="64">
        <v>1061</v>
      </c>
      <c r="E76" s="65"/>
      <c r="F76" s="65"/>
      <c r="G76" s="65"/>
      <c r="H76" s="65"/>
      <c r="I76" s="53"/>
      <c r="J76" s="3"/>
      <c r="K76" s="3"/>
      <c r="L76" s="3"/>
      <c r="M76" s="3"/>
      <c r="N76" s="3"/>
      <c r="O76" s="3"/>
      <c r="P76" s="3"/>
      <c r="Q76" s="3"/>
      <c r="R76" s="3"/>
      <c r="S76" s="3"/>
      <c r="T76" s="3"/>
      <c r="U76" s="3"/>
      <c r="V76" s="3"/>
      <c r="W76" s="3"/>
      <c r="X76" s="3"/>
      <c r="Y76" s="3"/>
      <c r="Z76" s="3"/>
    </row>
    <row r="77" spans="1:26" ht="34.5" customHeight="1">
      <c r="A77" s="3"/>
      <c r="B77" s="56" t="s">
        <v>388</v>
      </c>
      <c r="C77" s="85" t="s">
        <v>392</v>
      </c>
      <c r="D77" s="64">
        <v>1062</v>
      </c>
      <c r="E77" s="65"/>
      <c r="F77" s="65"/>
      <c r="G77" s="65"/>
      <c r="H77" s="65"/>
      <c r="I77" s="53"/>
      <c r="J77" s="3"/>
      <c r="K77" s="3"/>
      <c r="L77" s="3"/>
      <c r="M77" s="3"/>
      <c r="N77" s="3"/>
      <c r="O77" s="3"/>
      <c r="P77" s="3"/>
      <c r="Q77" s="3"/>
      <c r="R77" s="3"/>
      <c r="S77" s="3"/>
      <c r="T77" s="3"/>
      <c r="U77" s="3"/>
      <c r="V77" s="3"/>
      <c r="W77" s="3"/>
      <c r="X77" s="3"/>
      <c r="Y77" s="3"/>
      <c r="Z77" s="3"/>
    </row>
    <row r="78" spans="1:26" ht="34.5" customHeight="1">
      <c r="A78" s="3"/>
      <c r="B78" s="56">
        <v>723</v>
      </c>
      <c r="C78" s="85" t="s">
        <v>395</v>
      </c>
      <c r="D78" s="58">
        <v>1063</v>
      </c>
      <c r="E78" s="65"/>
      <c r="F78" s="65"/>
      <c r="G78" s="65"/>
      <c r="H78" s="65"/>
      <c r="I78" s="53"/>
      <c r="J78" s="3"/>
      <c r="K78" s="3"/>
      <c r="L78" s="3"/>
      <c r="M78" s="3"/>
      <c r="N78" s="3"/>
      <c r="O78" s="3"/>
      <c r="P78" s="3"/>
      <c r="Q78" s="3"/>
      <c r="R78" s="3"/>
      <c r="S78" s="3"/>
      <c r="T78" s="3"/>
      <c r="U78" s="3"/>
      <c r="V78" s="3"/>
      <c r="W78" s="3"/>
      <c r="X78" s="3"/>
      <c r="Y78" s="3"/>
      <c r="Z78" s="3"/>
    </row>
    <row r="79" spans="1:26" ht="34.5" customHeight="1">
      <c r="A79" s="3"/>
      <c r="B79" s="45"/>
      <c r="C79" s="84" t="s">
        <v>398</v>
      </c>
      <c r="D79" s="51">
        <v>1064</v>
      </c>
      <c r="E79" s="71">
        <f>SUM(E72-E73-E75-E76+E77-E78)</f>
        <v>72</v>
      </c>
      <c r="F79" s="71">
        <f>SUM(F72-F73-F75-F76+F77-F78)</f>
        <v>87</v>
      </c>
      <c r="G79" s="71">
        <f>SUM(G72-G73-G75-G76+G77-G78)</f>
        <v>41</v>
      </c>
      <c r="H79" s="71">
        <f>SUM(H72-H73-H75-H76+H77-H78)</f>
        <v>48</v>
      </c>
      <c r="I79" s="53">
        <f t="shared" ref="I79" si="1">SUM(H79/G79*100)</f>
        <v>117.07317073170731</v>
      </c>
      <c r="J79" s="3"/>
      <c r="K79" s="3"/>
      <c r="L79" s="3"/>
      <c r="M79" s="3"/>
      <c r="N79" s="3"/>
      <c r="O79" s="3"/>
      <c r="P79" s="3"/>
      <c r="Q79" s="3"/>
      <c r="R79" s="3"/>
      <c r="S79" s="3"/>
      <c r="T79" s="3"/>
      <c r="U79" s="3"/>
      <c r="V79" s="3"/>
      <c r="W79" s="3"/>
      <c r="X79" s="3"/>
      <c r="Y79" s="3"/>
      <c r="Z79" s="3"/>
    </row>
    <row r="80" spans="1:26" ht="34.5" customHeight="1">
      <c r="A80" s="3"/>
      <c r="B80" s="83"/>
      <c r="C80" s="84" t="s">
        <v>402</v>
      </c>
      <c r="D80" s="51">
        <v>1065</v>
      </c>
      <c r="E80" s="71"/>
      <c r="F80" s="71"/>
      <c r="G80" s="71"/>
      <c r="H80" s="71"/>
      <c r="I80" s="53"/>
      <c r="J80" s="3"/>
      <c r="K80" s="3"/>
      <c r="L80" s="3"/>
      <c r="M80" s="3"/>
      <c r="N80" s="3"/>
      <c r="O80" s="3"/>
      <c r="P80" s="3"/>
      <c r="Q80" s="3"/>
      <c r="R80" s="3"/>
      <c r="S80" s="3"/>
      <c r="T80" s="3"/>
      <c r="U80" s="3"/>
      <c r="V80" s="3"/>
      <c r="W80" s="3"/>
      <c r="X80" s="3"/>
      <c r="Y80" s="3"/>
      <c r="Z80" s="3"/>
    </row>
    <row r="81" spans="1:26" ht="34.5" customHeight="1">
      <c r="A81" s="3"/>
      <c r="B81" s="86"/>
      <c r="C81" s="85" t="s">
        <v>404</v>
      </c>
      <c r="D81" s="58">
        <v>1066</v>
      </c>
      <c r="E81" s="65"/>
      <c r="F81" s="65"/>
      <c r="G81" s="65"/>
      <c r="H81" s="65"/>
      <c r="I81" s="53"/>
      <c r="J81" s="3"/>
      <c r="K81" s="3"/>
      <c r="L81" s="3"/>
      <c r="M81" s="3"/>
      <c r="N81" s="3"/>
      <c r="O81" s="3"/>
      <c r="P81" s="3"/>
      <c r="Q81" s="3"/>
      <c r="R81" s="3"/>
      <c r="S81" s="3"/>
      <c r="T81" s="3"/>
      <c r="U81" s="3"/>
      <c r="V81" s="3"/>
      <c r="W81" s="3"/>
      <c r="X81" s="3"/>
      <c r="Y81" s="3"/>
      <c r="Z81" s="3"/>
    </row>
    <row r="82" spans="1:26" ht="34.5" customHeight="1">
      <c r="A82" s="3"/>
      <c r="B82" s="86"/>
      <c r="C82" s="85" t="s">
        <v>407</v>
      </c>
      <c r="D82" s="58">
        <v>1067</v>
      </c>
      <c r="E82" s="65"/>
      <c r="F82" s="65"/>
      <c r="G82" s="65"/>
      <c r="H82" s="65"/>
      <c r="I82" s="53"/>
      <c r="J82" s="3"/>
      <c r="K82" s="3"/>
      <c r="L82" s="3"/>
      <c r="M82" s="3"/>
      <c r="N82" s="3"/>
      <c r="O82" s="3"/>
      <c r="P82" s="3"/>
      <c r="Q82" s="3"/>
      <c r="R82" s="3"/>
      <c r="S82" s="3"/>
      <c r="T82" s="3"/>
      <c r="U82" s="3"/>
      <c r="V82" s="3"/>
      <c r="W82" s="3"/>
      <c r="X82" s="3"/>
      <c r="Y82" s="3"/>
      <c r="Z82" s="3"/>
    </row>
    <row r="83" spans="1:26" ht="34.5" customHeight="1">
      <c r="A83" s="3"/>
      <c r="B83" s="86"/>
      <c r="C83" s="85" t="s">
        <v>410</v>
      </c>
      <c r="D83" s="58">
        <v>1068</v>
      </c>
      <c r="E83" s="65"/>
      <c r="F83" s="65"/>
      <c r="G83" s="65"/>
      <c r="H83" s="65"/>
      <c r="I83" s="53"/>
      <c r="J83" s="3"/>
      <c r="K83" s="3"/>
      <c r="L83" s="3"/>
      <c r="M83" s="3"/>
      <c r="N83" s="3"/>
      <c r="O83" s="3"/>
      <c r="P83" s="3"/>
      <c r="Q83" s="3"/>
      <c r="R83" s="3"/>
      <c r="S83" s="3"/>
      <c r="T83" s="3"/>
      <c r="U83" s="3"/>
      <c r="V83" s="3"/>
      <c r="W83" s="3"/>
      <c r="X83" s="3"/>
      <c r="Y83" s="3"/>
      <c r="Z83" s="3"/>
    </row>
    <row r="84" spans="1:26" ht="34.5" customHeight="1">
      <c r="A84" s="3"/>
      <c r="B84" s="86"/>
      <c r="C84" s="85" t="s">
        <v>413</v>
      </c>
      <c r="D84" s="58">
        <v>1069</v>
      </c>
      <c r="E84" s="65"/>
      <c r="F84" s="65"/>
      <c r="G84" s="65"/>
      <c r="H84" s="65"/>
      <c r="I84" s="53"/>
      <c r="J84" s="3"/>
      <c r="K84" s="3"/>
      <c r="L84" s="3"/>
      <c r="M84" s="3"/>
      <c r="N84" s="3"/>
      <c r="O84" s="3"/>
      <c r="P84" s="3"/>
      <c r="Q84" s="3"/>
      <c r="R84" s="3"/>
      <c r="S84" s="3"/>
      <c r="T84" s="3"/>
      <c r="U84" s="3"/>
      <c r="V84" s="3"/>
      <c r="W84" s="3"/>
      <c r="X84" s="3"/>
      <c r="Y84" s="3"/>
      <c r="Z84" s="3"/>
    </row>
    <row r="85" spans="1:26" ht="34.5" customHeight="1">
      <c r="A85" s="3"/>
      <c r="B85" s="86"/>
      <c r="C85" s="85" t="s">
        <v>416</v>
      </c>
      <c r="D85" s="64"/>
      <c r="E85" s="65"/>
      <c r="F85" s="65"/>
      <c r="G85" s="65"/>
      <c r="H85" s="65"/>
      <c r="I85" s="53"/>
      <c r="J85" s="3"/>
      <c r="K85" s="3"/>
      <c r="L85" s="3"/>
      <c r="M85" s="3"/>
      <c r="N85" s="3"/>
      <c r="O85" s="3"/>
      <c r="P85" s="3"/>
      <c r="Q85" s="3"/>
      <c r="R85" s="3"/>
      <c r="S85" s="3"/>
      <c r="T85" s="3"/>
      <c r="U85" s="3"/>
      <c r="V85" s="3"/>
      <c r="W85" s="3"/>
      <c r="X85" s="3"/>
      <c r="Y85" s="3"/>
      <c r="Z85" s="3"/>
    </row>
    <row r="86" spans="1:26" ht="34.5" customHeight="1">
      <c r="A86" s="3"/>
      <c r="B86" s="86"/>
      <c r="C86" s="85" t="s">
        <v>419</v>
      </c>
      <c r="D86" s="64">
        <v>1070</v>
      </c>
      <c r="E86" s="65"/>
      <c r="F86" s="65"/>
      <c r="G86" s="65"/>
      <c r="H86" s="65"/>
      <c r="I86" s="53"/>
      <c r="J86" s="3"/>
      <c r="K86" s="3"/>
      <c r="L86" s="3"/>
      <c r="M86" s="3"/>
      <c r="N86" s="3"/>
      <c r="O86" s="3"/>
      <c r="P86" s="3"/>
      <c r="Q86" s="3"/>
      <c r="R86" s="3"/>
      <c r="S86" s="3"/>
      <c r="T86" s="3"/>
      <c r="U86" s="3"/>
      <c r="V86" s="3"/>
      <c r="W86" s="3"/>
      <c r="X86" s="3"/>
      <c r="Y86" s="3"/>
      <c r="Z86" s="3"/>
    </row>
    <row r="87" spans="1:26" ht="34.5" customHeight="1">
      <c r="A87" s="3"/>
      <c r="B87" s="87"/>
      <c r="C87" s="88" t="s">
        <v>427</v>
      </c>
      <c r="D87" s="89">
        <v>1071</v>
      </c>
      <c r="E87" s="70"/>
      <c r="F87" s="70"/>
      <c r="G87" s="70"/>
      <c r="H87" s="70"/>
      <c r="I87" s="53"/>
      <c r="J87" s="3"/>
      <c r="K87" s="3"/>
      <c r="L87" s="3"/>
      <c r="M87" s="3"/>
      <c r="N87" s="3"/>
      <c r="O87" s="3"/>
      <c r="P87" s="3"/>
      <c r="Q87" s="3"/>
      <c r="R87" s="3"/>
      <c r="S87" s="3"/>
      <c r="T87" s="3"/>
      <c r="U87" s="3"/>
      <c r="V87" s="3"/>
      <c r="W87" s="3"/>
      <c r="X87" s="3"/>
      <c r="Y87" s="3"/>
      <c r="Z87" s="3"/>
    </row>
    <row r="88" spans="1:26" ht="15.75" customHeight="1">
      <c r="A88" s="3"/>
      <c r="B88" s="3"/>
      <c r="C88" s="3"/>
      <c r="D88" s="90"/>
      <c r="E88" s="91"/>
      <c r="F88" s="3"/>
      <c r="G88" s="3"/>
      <c r="H88" s="3"/>
      <c r="I88" s="3"/>
      <c r="J88" s="3"/>
      <c r="K88" s="3"/>
      <c r="L88" s="3"/>
      <c r="M88" s="3"/>
      <c r="N88" s="3"/>
      <c r="O88" s="3"/>
      <c r="P88" s="3"/>
      <c r="Q88" s="3"/>
      <c r="R88" s="3"/>
      <c r="S88" s="3"/>
      <c r="T88" s="3"/>
      <c r="U88" s="3"/>
      <c r="V88" s="3"/>
      <c r="W88" s="3"/>
      <c r="X88" s="3"/>
      <c r="Y88" s="3"/>
      <c r="Z88" s="3"/>
    </row>
    <row r="89" spans="1:26" ht="18.75" customHeight="1">
      <c r="A89" s="3"/>
      <c r="B89" s="3" t="s">
        <v>834</v>
      </c>
      <c r="C89" s="3"/>
      <c r="D89" s="90"/>
      <c r="E89" s="92"/>
      <c r="F89" s="22"/>
      <c r="G89" s="66" t="s">
        <v>444</v>
      </c>
      <c r="H89" s="93"/>
      <c r="I89" s="66"/>
      <c r="J89" s="3"/>
      <c r="K89" s="3"/>
      <c r="L89" s="3"/>
      <c r="M89" s="3"/>
      <c r="N89" s="3"/>
      <c r="O89" s="3"/>
      <c r="P89" s="3"/>
      <c r="Q89" s="3"/>
      <c r="R89" s="3"/>
      <c r="S89" s="3"/>
      <c r="T89" s="3"/>
      <c r="U89" s="3"/>
      <c r="V89" s="3"/>
      <c r="W89" s="3"/>
      <c r="X89" s="3"/>
      <c r="Y89" s="3"/>
      <c r="Z89" s="3"/>
    </row>
    <row r="90" spans="1:26" ht="18.75" customHeight="1">
      <c r="A90" s="3"/>
      <c r="B90" s="3"/>
      <c r="C90" s="3"/>
      <c r="D90" s="92" t="s">
        <v>449</v>
      </c>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B6:I6"/>
    <mergeCell ref="B10:B11"/>
    <mergeCell ref="I10:I11"/>
    <mergeCell ref="C10:C11"/>
    <mergeCell ref="F10:F11"/>
    <mergeCell ref="G10:H10"/>
    <mergeCell ref="E10:E11"/>
    <mergeCell ref="D10:D11"/>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sheetPr>
    <tabColor rgb="FFFFFFFF"/>
  </sheetPr>
  <dimension ref="A1:Z1000"/>
  <sheetViews>
    <sheetView topLeftCell="B10" workbookViewId="0">
      <selection activeCell="B31" sqref="B31:C31"/>
    </sheetView>
  </sheetViews>
  <sheetFormatPr defaultColWidth="14.44140625" defaultRowHeight="15" customHeight="1"/>
  <cols>
    <col min="1" max="1" width="9.109375" customWidth="1"/>
    <col min="2" max="2" width="31.6640625" customWidth="1"/>
    <col min="3" max="3" width="28.33203125" customWidth="1"/>
    <col min="4" max="4" width="12.88671875" customWidth="1"/>
    <col min="5" max="5" width="16.6640625" customWidth="1"/>
    <col min="6" max="6" width="19.44140625" customWidth="1"/>
    <col min="7" max="8" width="27.33203125" customWidth="1"/>
    <col min="9" max="10" width="13.6640625" customWidth="1"/>
    <col min="11" max="11" width="16.5546875" customWidth="1"/>
    <col min="12" max="22" width="13.6640625" customWidth="1"/>
    <col min="23" max="26" width="8"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3"/>
      <c r="Y1" s="3"/>
      <c r="Z1" s="3"/>
    </row>
    <row r="2" spans="1:26" ht="15.75" customHeight="1">
      <c r="A2" s="3"/>
      <c r="B2" s="3"/>
      <c r="C2" s="3"/>
      <c r="D2" s="3"/>
      <c r="E2" s="3"/>
      <c r="F2" s="3"/>
      <c r="G2" s="3"/>
      <c r="H2" s="3"/>
      <c r="I2" s="3"/>
      <c r="J2" s="3"/>
      <c r="K2" s="3"/>
      <c r="L2" s="3"/>
      <c r="M2" s="3"/>
      <c r="N2" s="3"/>
      <c r="O2" s="3"/>
      <c r="P2" s="3"/>
      <c r="Q2" s="3"/>
      <c r="R2" s="3"/>
      <c r="S2" s="3"/>
      <c r="T2" s="3"/>
      <c r="U2" s="3"/>
      <c r="V2" s="4" t="s">
        <v>699</v>
      </c>
      <c r="W2" s="3"/>
      <c r="X2" s="3"/>
      <c r="Y2" s="3"/>
      <c r="Z2" s="3"/>
    </row>
    <row r="3" spans="1:26" ht="15.75" customHeight="1">
      <c r="A3" s="3"/>
      <c r="B3" s="3"/>
      <c r="C3" s="3"/>
      <c r="D3" s="3"/>
      <c r="E3" s="3"/>
      <c r="F3" s="3"/>
      <c r="G3" s="3"/>
      <c r="H3" s="3"/>
      <c r="I3" s="3"/>
      <c r="J3" s="3"/>
      <c r="K3" s="3"/>
      <c r="L3" s="3"/>
      <c r="M3" s="3"/>
      <c r="N3" s="3"/>
      <c r="O3" s="3"/>
      <c r="P3" s="3"/>
      <c r="Q3" s="3"/>
      <c r="R3" s="3"/>
      <c r="S3" s="3"/>
      <c r="T3" s="3"/>
      <c r="U3" s="3"/>
      <c r="V3" s="3"/>
      <c r="W3" s="3"/>
      <c r="X3" s="3"/>
      <c r="Y3" s="3"/>
      <c r="Z3" s="3"/>
    </row>
    <row r="4" spans="1:26" ht="15.75" customHeight="1">
      <c r="A4" s="3"/>
      <c r="B4" s="6" t="s">
        <v>6</v>
      </c>
      <c r="C4" s="3"/>
      <c r="D4" s="3"/>
      <c r="E4" s="3"/>
      <c r="F4" s="3"/>
      <c r="G4" s="3"/>
      <c r="H4" s="3"/>
      <c r="I4" s="3"/>
      <c r="J4" s="3"/>
      <c r="K4" s="3"/>
      <c r="L4" s="3"/>
      <c r="M4" s="3"/>
      <c r="N4" s="3"/>
      <c r="O4" s="3"/>
      <c r="P4" s="3"/>
      <c r="Q4" s="3"/>
      <c r="R4" s="3"/>
      <c r="S4" s="3"/>
      <c r="T4" s="3"/>
      <c r="U4" s="3"/>
      <c r="V4" s="3"/>
      <c r="W4" s="3"/>
      <c r="X4" s="3"/>
      <c r="Y4" s="3"/>
      <c r="Z4" s="3"/>
    </row>
    <row r="5" spans="1:26" ht="15.75" customHeight="1">
      <c r="A5" s="3"/>
      <c r="B5" s="6" t="s">
        <v>2</v>
      </c>
      <c r="C5" s="3"/>
      <c r="D5" s="3"/>
      <c r="E5" s="3"/>
      <c r="F5" s="3"/>
      <c r="G5" s="3"/>
      <c r="H5" s="3"/>
      <c r="I5" s="3"/>
      <c r="J5" s="3"/>
      <c r="K5" s="3"/>
      <c r="L5" s="3"/>
      <c r="M5" s="3"/>
      <c r="N5" s="3"/>
      <c r="O5" s="3"/>
      <c r="P5" s="3"/>
      <c r="Q5" s="3"/>
      <c r="R5" s="3"/>
      <c r="S5" s="3"/>
      <c r="T5" s="3"/>
      <c r="U5" s="3"/>
      <c r="V5" s="3"/>
      <c r="W5" s="3"/>
      <c r="X5" s="3"/>
      <c r="Y5" s="3"/>
      <c r="Z5" s="3"/>
    </row>
    <row r="6" spans="1:26" ht="15.75" customHeight="1">
      <c r="A6" s="3"/>
      <c r="B6" s="6" t="s">
        <v>700</v>
      </c>
      <c r="C6" s="3"/>
      <c r="D6" s="3"/>
      <c r="E6" s="3"/>
      <c r="F6" s="3"/>
      <c r="G6" s="3"/>
      <c r="H6" s="3"/>
      <c r="I6" s="3"/>
      <c r="J6" s="3"/>
      <c r="K6" s="3"/>
      <c r="L6" s="3"/>
      <c r="M6" s="3"/>
      <c r="N6" s="3"/>
      <c r="O6" s="3"/>
      <c r="P6" s="3"/>
      <c r="Q6" s="3"/>
      <c r="R6" s="3"/>
      <c r="S6" s="3"/>
      <c r="T6" s="3"/>
      <c r="U6" s="3"/>
      <c r="V6" s="3"/>
      <c r="W6" s="3"/>
      <c r="X6" s="3"/>
      <c r="Y6" s="3"/>
      <c r="Z6" s="3"/>
    </row>
    <row r="7" spans="1:26" ht="15.75" customHeight="1">
      <c r="A7" s="6"/>
      <c r="B7" s="3"/>
      <c r="C7" s="3"/>
      <c r="D7" s="3"/>
      <c r="E7" s="3"/>
      <c r="F7" s="3"/>
      <c r="G7" s="3"/>
      <c r="H7" s="3"/>
      <c r="I7" s="3"/>
      <c r="J7" s="3"/>
      <c r="K7" s="3"/>
      <c r="L7" s="3"/>
      <c r="M7" s="3"/>
      <c r="N7" s="3"/>
      <c r="O7" s="3"/>
      <c r="P7" s="3"/>
      <c r="Q7" s="3"/>
      <c r="R7" s="3"/>
      <c r="S7" s="3"/>
      <c r="T7" s="3"/>
      <c r="U7" s="3"/>
      <c r="V7" s="3"/>
      <c r="W7" s="3"/>
      <c r="X7" s="3"/>
      <c r="Y7" s="3"/>
      <c r="Z7" s="3"/>
    </row>
    <row r="8" spans="1:26" ht="20.25" customHeight="1">
      <c r="A8" s="6"/>
      <c r="B8" s="493" t="s">
        <v>701</v>
      </c>
      <c r="C8" s="469"/>
      <c r="D8" s="469"/>
      <c r="E8" s="469"/>
      <c r="F8" s="469"/>
      <c r="G8" s="469"/>
      <c r="H8" s="469"/>
      <c r="I8" s="469"/>
      <c r="J8" s="469"/>
      <c r="K8" s="469"/>
      <c r="L8" s="469"/>
      <c r="M8" s="469"/>
      <c r="N8" s="469"/>
      <c r="O8" s="469"/>
      <c r="P8" s="469"/>
      <c r="Q8" s="469"/>
      <c r="R8" s="469"/>
      <c r="S8" s="469"/>
      <c r="T8" s="469"/>
      <c r="U8" s="469"/>
      <c r="V8" s="469"/>
      <c r="W8" s="3"/>
      <c r="X8" s="3"/>
      <c r="Y8" s="3"/>
      <c r="Z8" s="3"/>
    </row>
    <row r="9" spans="1:26" ht="16.5" customHeight="1">
      <c r="A9" s="3"/>
      <c r="B9" s="3"/>
      <c r="C9" s="3"/>
      <c r="D9" s="6"/>
      <c r="E9" s="6"/>
      <c r="F9" s="6"/>
      <c r="G9" s="6"/>
      <c r="H9" s="6"/>
      <c r="I9" s="6"/>
      <c r="J9" s="6"/>
      <c r="K9" s="6"/>
      <c r="L9" s="6"/>
      <c r="M9" s="6"/>
      <c r="N9" s="6"/>
      <c r="O9" s="3"/>
      <c r="P9" s="3"/>
      <c r="Q9" s="3"/>
      <c r="R9" s="3"/>
      <c r="S9" s="3"/>
      <c r="T9" s="3"/>
      <c r="U9" s="3"/>
      <c r="V9" s="3"/>
      <c r="W9" s="3"/>
      <c r="X9" s="3"/>
      <c r="Y9" s="3"/>
      <c r="Z9" s="3"/>
    </row>
    <row r="10" spans="1:26" ht="38.25" customHeight="1">
      <c r="A10" s="3"/>
      <c r="B10" s="528" t="s">
        <v>703</v>
      </c>
      <c r="C10" s="529" t="s">
        <v>705</v>
      </c>
      <c r="D10" s="530" t="s">
        <v>707</v>
      </c>
      <c r="E10" s="474" t="s">
        <v>708</v>
      </c>
      <c r="F10" s="474" t="s">
        <v>709</v>
      </c>
      <c r="G10" s="474" t="s">
        <v>710</v>
      </c>
      <c r="H10" s="474" t="s">
        <v>829</v>
      </c>
      <c r="I10" s="474" t="s">
        <v>711</v>
      </c>
      <c r="J10" s="474" t="s">
        <v>712</v>
      </c>
      <c r="K10" s="474" t="s">
        <v>713</v>
      </c>
      <c r="L10" s="474" t="s">
        <v>714</v>
      </c>
      <c r="M10" s="474" t="s">
        <v>715</v>
      </c>
      <c r="N10" s="474" t="s">
        <v>716</v>
      </c>
      <c r="O10" s="476" t="s">
        <v>717</v>
      </c>
      <c r="P10" s="477"/>
      <c r="Q10" s="477"/>
      <c r="R10" s="477"/>
      <c r="S10" s="477"/>
      <c r="T10" s="477"/>
      <c r="U10" s="477"/>
      <c r="V10" s="495"/>
      <c r="W10" s="3"/>
      <c r="X10" s="3"/>
      <c r="Y10" s="3"/>
      <c r="Z10" s="3"/>
    </row>
    <row r="11" spans="1:26" ht="48.75" customHeight="1">
      <c r="A11" s="3"/>
      <c r="B11" s="471"/>
      <c r="C11" s="475"/>
      <c r="D11" s="475"/>
      <c r="E11" s="475"/>
      <c r="F11" s="475"/>
      <c r="G11" s="475"/>
      <c r="H11" s="475"/>
      <c r="I11" s="475"/>
      <c r="J11" s="475"/>
      <c r="K11" s="475"/>
      <c r="L11" s="475"/>
      <c r="M11" s="475"/>
      <c r="N11" s="475"/>
      <c r="O11" s="15" t="s">
        <v>718</v>
      </c>
      <c r="P11" s="15" t="s">
        <v>719</v>
      </c>
      <c r="Q11" s="15" t="s">
        <v>721</v>
      </c>
      <c r="R11" s="15" t="s">
        <v>722</v>
      </c>
      <c r="S11" s="15" t="s">
        <v>723</v>
      </c>
      <c r="T11" s="15" t="s">
        <v>724</v>
      </c>
      <c r="U11" s="15" t="s">
        <v>725</v>
      </c>
      <c r="V11" s="238" t="s">
        <v>726</v>
      </c>
      <c r="W11" s="3"/>
      <c r="X11" s="3"/>
      <c r="Y11" s="3"/>
      <c r="Z11" s="3"/>
    </row>
    <row r="12" spans="1:26" ht="15.75" customHeight="1">
      <c r="A12" s="3"/>
      <c r="B12" s="239" t="s">
        <v>728</v>
      </c>
      <c r="C12" s="241"/>
      <c r="D12" s="259"/>
      <c r="E12" s="259"/>
      <c r="F12" s="259"/>
      <c r="G12" s="259"/>
      <c r="H12" s="259"/>
      <c r="I12" s="259"/>
      <c r="J12" s="259"/>
      <c r="K12" s="259"/>
      <c r="L12" s="259"/>
      <c r="M12" s="259"/>
      <c r="N12" s="259"/>
      <c r="O12" s="259"/>
      <c r="P12" s="259"/>
      <c r="Q12" s="259"/>
      <c r="R12" s="259"/>
      <c r="S12" s="259"/>
      <c r="T12" s="259"/>
      <c r="U12" s="259"/>
      <c r="V12" s="260"/>
      <c r="W12" s="3"/>
      <c r="X12" s="3"/>
      <c r="Y12" s="3"/>
      <c r="Z12" s="3"/>
    </row>
    <row r="13" spans="1:26" ht="15.75" customHeight="1">
      <c r="A13" s="3"/>
      <c r="B13" s="262" t="s">
        <v>741</v>
      </c>
      <c r="C13" s="200" t="s">
        <v>742</v>
      </c>
      <c r="D13" s="199" t="s">
        <v>743</v>
      </c>
      <c r="E13" s="199" t="s">
        <v>744</v>
      </c>
      <c r="F13" s="199" t="s">
        <v>745</v>
      </c>
      <c r="G13" s="264">
        <v>800</v>
      </c>
      <c r="H13" s="264" t="s">
        <v>744</v>
      </c>
      <c r="I13" s="199">
        <v>2017</v>
      </c>
      <c r="J13" s="200"/>
      <c r="K13" s="200"/>
      <c r="L13" s="200"/>
      <c r="M13" s="200"/>
      <c r="N13" s="200"/>
      <c r="O13" s="200"/>
      <c r="P13" s="200"/>
      <c r="Q13" s="200"/>
      <c r="R13" s="200"/>
      <c r="S13" s="200"/>
      <c r="T13" s="200"/>
      <c r="U13" s="200"/>
      <c r="V13" s="203"/>
      <c r="W13" s="3"/>
      <c r="X13" s="3"/>
      <c r="Y13" s="3"/>
      <c r="Z13" s="3"/>
    </row>
    <row r="14" spans="1:26" ht="15.75" customHeight="1">
      <c r="A14" s="3"/>
      <c r="B14" s="262" t="s">
        <v>746</v>
      </c>
      <c r="C14" s="200"/>
      <c r="D14" s="200"/>
      <c r="E14" s="200"/>
      <c r="F14" s="200"/>
      <c r="G14" s="200"/>
      <c r="H14" s="200"/>
      <c r="I14" s="200"/>
      <c r="J14" s="200"/>
      <c r="K14" s="200"/>
      <c r="L14" s="200"/>
      <c r="M14" s="200"/>
      <c r="N14" s="200"/>
      <c r="O14" s="200"/>
      <c r="P14" s="200"/>
      <c r="Q14" s="200"/>
      <c r="R14" s="200"/>
      <c r="S14" s="200"/>
      <c r="T14" s="200"/>
      <c r="U14" s="200"/>
      <c r="V14" s="203"/>
      <c r="W14" s="3"/>
      <c r="X14" s="3"/>
      <c r="Y14" s="3"/>
      <c r="Z14" s="3"/>
    </row>
    <row r="15" spans="1:26" ht="15.75" customHeight="1">
      <c r="A15" s="3"/>
      <c r="B15" s="262" t="s">
        <v>746</v>
      </c>
      <c r="C15" s="200"/>
      <c r="D15" s="200"/>
      <c r="E15" s="200"/>
      <c r="F15" s="200"/>
      <c r="G15" s="200"/>
      <c r="H15" s="200"/>
      <c r="I15" s="200"/>
      <c r="J15" s="200"/>
      <c r="K15" s="200"/>
      <c r="L15" s="200"/>
      <c r="M15" s="200"/>
      <c r="N15" s="200"/>
      <c r="O15" s="200"/>
      <c r="P15" s="200"/>
      <c r="Q15" s="200"/>
      <c r="R15" s="200"/>
      <c r="S15" s="200"/>
      <c r="T15" s="200"/>
      <c r="U15" s="200"/>
      <c r="V15" s="203"/>
      <c r="W15" s="3"/>
      <c r="X15" s="3"/>
      <c r="Y15" s="3"/>
      <c r="Z15" s="3"/>
    </row>
    <row r="16" spans="1:26" ht="15.75" customHeight="1">
      <c r="A16" s="3"/>
      <c r="B16" s="262" t="s">
        <v>746</v>
      </c>
      <c r="C16" s="200"/>
      <c r="D16" s="200"/>
      <c r="E16" s="200"/>
      <c r="F16" s="200"/>
      <c r="G16" s="200"/>
      <c r="H16" s="200"/>
      <c r="I16" s="200"/>
      <c r="J16" s="200"/>
      <c r="K16" s="200"/>
      <c r="L16" s="200"/>
      <c r="M16" s="200"/>
      <c r="N16" s="200"/>
      <c r="O16" s="200"/>
      <c r="P16" s="200"/>
      <c r="Q16" s="200"/>
      <c r="R16" s="200"/>
      <c r="S16" s="200"/>
      <c r="T16" s="200"/>
      <c r="U16" s="200"/>
      <c r="V16" s="203"/>
      <c r="W16" s="3"/>
      <c r="X16" s="3"/>
      <c r="Y16" s="3"/>
      <c r="Z16" s="3"/>
    </row>
    <row r="17" spans="1:26" ht="15.75" customHeight="1">
      <c r="A17" s="3"/>
      <c r="B17" s="262" t="s">
        <v>746</v>
      </c>
      <c r="C17" s="200"/>
      <c r="D17" s="200"/>
      <c r="E17" s="200"/>
      <c r="F17" s="200"/>
      <c r="G17" s="200"/>
      <c r="H17" s="200"/>
      <c r="I17" s="200"/>
      <c r="J17" s="200"/>
      <c r="K17" s="200"/>
      <c r="L17" s="200"/>
      <c r="M17" s="200"/>
      <c r="N17" s="200"/>
      <c r="O17" s="200"/>
      <c r="P17" s="200"/>
      <c r="Q17" s="200"/>
      <c r="R17" s="200"/>
      <c r="S17" s="200"/>
      <c r="T17" s="200"/>
      <c r="U17" s="200"/>
      <c r="V17" s="203"/>
      <c r="W17" s="3"/>
      <c r="X17" s="3"/>
      <c r="Y17" s="3"/>
      <c r="Z17" s="3"/>
    </row>
    <row r="18" spans="1:26" ht="15.75" customHeight="1">
      <c r="A18" s="3"/>
      <c r="B18" s="265" t="s">
        <v>747</v>
      </c>
      <c r="C18" s="266"/>
      <c r="D18" s="200"/>
      <c r="E18" s="200"/>
      <c r="F18" s="200"/>
      <c r="G18" s="200"/>
      <c r="H18" s="200"/>
      <c r="I18" s="200"/>
      <c r="J18" s="200"/>
      <c r="K18" s="200"/>
      <c r="L18" s="200"/>
      <c r="M18" s="200"/>
      <c r="N18" s="200"/>
      <c r="O18" s="200"/>
      <c r="P18" s="200"/>
      <c r="Q18" s="200"/>
      <c r="R18" s="200"/>
      <c r="S18" s="200"/>
      <c r="T18" s="200"/>
      <c r="U18" s="200"/>
      <c r="V18" s="203"/>
      <c r="W18" s="3"/>
      <c r="X18" s="3"/>
      <c r="Y18" s="3"/>
      <c r="Z18" s="3"/>
    </row>
    <row r="19" spans="1:26" ht="15.75" customHeight="1">
      <c r="A19" s="3"/>
      <c r="B19" s="262" t="s">
        <v>746</v>
      </c>
      <c r="C19" s="200"/>
      <c r="D19" s="200"/>
      <c r="E19" s="200"/>
      <c r="F19" s="200"/>
      <c r="G19" s="200"/>
      <c r="H19" s="200"/>
      <c r="I19" s="200"/>
      <c r="J19" s="200"/>
      <c r="K19" s="200"/>
      <c r="L19" s="200"/>
      <c r="M19" s="200"/>
      <c r="N19" s="200"/>
      <c r="O19" s="200"/>
      <c r="P19" s="200"/>
      <c r="Q19" s="200"/>
      <c r="R19" s="200"/>
      <c r="S19" s="200"/>
      <c r="T19" s="200"/>
      <c r="U19" s="200"/>
      <c r="V19" s="203"/>
      <c r="W19" s="3"/>
      <c r="X19" s="3"/>
      <c r="Y19" s="3"/>
      <c r="Z19" s="3"/>
    </row>
    <row r="20" spans="1:26" ht="15.75" customHeight="1">
      <c r="A20" s="3"/>
      <c r="B20" s="262" t="s">
        <v>746</v>
      </c>
      <c r="C20" s="200"/>
      <c r="D20" s="200"/>
      <c r="E20" s="200"/>
      <c r="F20" s="200"/>
      <c r="G20" s="200"/>
      <c r="H20" s="200"/>
      <c r="I20" s="200"/>
      <c r="J20" s="200"/>
      <c r="K20" s="200"/>
      <c r="L20" s="200"/>
      <c r="M20" s="200"/>
      <c r="N20" s="200"/>
      <c r="O20" s="200"/>
      <c r="P20" s="200"/>
      <c r="Q20" s="200"/>
      <c r="R20" s="200"/>
      <c r="S20" s="200"/>
      <c r="T20" s="200"/>
      <c r="U20" s="200"/>
      <c r="V20" s="203"/>
      <c r="W20" s="3"/>
      <c r="X20" s="3"/>
      <c r="Y20" s="3"/>
      <c r="Z20" s="3"/>
    </row>
    <row r="21" spans="1:26" ht="15.75" customHeight="1">
      <c r="A21" s="3"/>
      <c r="B21" s="262" t="s">
        <v>746</v>
      </c>
      <c r="C21" s="200"/>
      <c r="D21" s="200"/>
      <c r="E21" s="200"/>
      <c r="F21" s="200"/>
      <c r="G21" s="200"/>
      <c r="H21" s="200"/>
      <c r="I21" s="200"/>
      <c r="J21" s="200"/>
      <c r="K21" s="200"/>
      <c r="L21" s="200"/>
      <c r="M21" s="200"/>
      <c r="N21" s="200"/>
      <c r="O21" s="200"/>
      <c r="P21" s="200"/>
      <c r="Q21" s="200"/>
      <c r="R21" s="200"/>
      <c r="S21" s="200"/>
      <c r="T21" s="200"/>
      <c r="U21" s="200"/>
      <c r="V21" s="203"/>
      <c r="W21" s="3"/>
      <c r="X21" s="3"/>
      <c r="Y21" s="3"/>
      <c r="Z21" s="3"/>
    </row>
    <row r="22" spans="1:26" ht="15.75" customHeight="1">
      <c r="A22" s="3"/>
      <c r="B22" s="262" t="s">
        <v>746</v>
      </c>
      <c r="C22" s="200"/>
      <c r="D22" s="200"/>
      <c r="E22" s="200"/>
      <c r="F22" s="200"/>
      <c r="G22" s="200"/>
      <c r="H22" s="200"/>
      <c r="I22" s="200"/>
      <c r="J22" s="200"/>
      <c r="K22" s="200"/>
      <c r="L22" s="200"/>
      <c r="M22" s="200"/>
      <c r="N22" s="200"/>
      <c r="O22" s="200"/>
      <c r="P22" s="200"/>
      <c r="Q22" s="200"/>
      <c r="R22" s="200"/>
      <c r="S22" s="200"/>
      <c r="T22" s="200"/>
      <c r="U22" s="200"/>
      <c r="V22" s="203"/>
      <c r="W22" s="3"/>
      <c r="X22" s="3"/>
      <c r="Y22" s="3"/>
      <c r="Z22" s="3"/>
    </row>
    <row r="23" spans="1:26" ht="15.75" customHeight="1">
      <c r="A23" s="3"/>
      <c r="B23" s="262" t="s">
        <v>746</v>
      </c>
      <c r="C23" s="200"/>
      <c r="D23" s="200"/>
      <c r="E23" s="200"/>
      <c r="F23" s="200"/>
      <c r="G23" s="200"/>
      <c r="H23" s="200"/>
      <c r="I23" s="200"/>
      <c r="J23" s="200"/>
      <c r="K23" s="200"/>
      <c r="L23" s="200"/>
      <c r="M23" s="200"/>
      <c r="N23" s="200"/>
      <c r="O23" s="200"/>
      <c r="P23" s="200"/>
      <c r="Q23" s="200"/>
      <c r="R23" s="200"/>
      <c r="S23" s="200"/>
      <c r="T23" s="200"/>
      <c r="U23" s="200"/>
      <c r="V23" s="203"/>
      <c r="W23" s="3"/>
      <c r="X23" s="3"/>
      <c r="Y23" s="3"/>
      <c r="Z23" s="3"/>
    </row>
    <row r="24" spans="1:26" ht="16.5" customHeight="1">
      <c r="A24" s="3"/>
      <c r="B24" s="269" t="s">
        <v>750</v>
      </c>
      <c r="C24" s="270"/>
      <c r="D24" s="205"/>
      <c r="E24" s="205"/>
      <c r="F24" s="205"/>
      <c r="G24" s="205"/>
      <c r="H24" s="205"/>
      <c r="I24" s="205"/>
      <c r="J24" s="205"/>
      <c r="K24" s="205"/>
      <c r="L24" s="205"/>
      <c r="M24" s="205"/>
      <c r="N24" s="205"/>
      <c r="O24" s="205"/>
      <c r="P24" s="205"/>
      <c r="Q24" s="205"/>
      <c r="R24" s="205"/>
      <c r="S24" s="205"/>
      <c r="T24" s="205"/>
      <c r="U24" s="205"/>
      <c r="V24" s="172"/>
      <c r="W24" s="3"/>
      <c r="X24" s="3"/>
      <c r="Y24" s="3"/>
      <c r="Z24" s="3"/>
    </row>
    <row r="25" spans="1:26" ht="16.5" customHeight="1">
      <c r="A25" s="3"/>
      <c r="B25" s="272" t="s">
        <v>751</v>
      </c>
      <c r="C25" s="274">
        <v>800</v>
      </c>
      <c r="D25" s="3"/>
      <c r="E25" s="3"/>
      <c r="F25" s="3"/>
      <c r="G25" s="3"/>
      <c r="H25" s="3"/>
      <c r="I25" s="3"/>
      <c r="J25" s="3"/>
      <c r="K25" s="3"/>
      <c r="L25" s="3"/>
      <c r="M25" s="3"/>
      <c r="N25" s="3"/>
      <c r="O25" s="3"/>
      <c r="P25" s="3"/>
      <c r="Q25" s="3"/>
      <c r="R25" s="3"/>
      <c r="S25" s="3"/>
      <c r="T25" s="3"/>
      <c r="U25" s="3"/>
      <c r="V25" s="3"/>
      <c r="W25" s="3"/>
      <c r="X25" s="3"/>
      <c r="Y25" s="3"/>
      <c r="Z25" s="3"/>
    </row>
    <row r="26" spans="1:26" ht="16.5" customHeight="1">
      <c r="A26" s="3"/>
      <c r="B26" s="276" t="s">
        <v>752</v>
      </c>
      <c r="C26" s="278"/>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6" t="s">
        <v>753</v>
      </c>
      <c r="C28" s="6"/>
      <c r="D28" s="6"/>
      <c r="E28" s="6"/>
      <c r="F28" s="6"/>
      <c r="G28" s="3"/>
      <c r="H28" s="3"/>
      <c r="I28" s="3"/>
      <c r="J28" s="3"/>
      <c r="K28" s="3"/>
      <c r="L28" s="3"/>
      <c r="M28" s="3"/>
      <c r="N28" s="3"/>
      <c r="O28" s="3"/>
      <c r="P28" s="3"/>
      <c r="Q28" s="3"/>
      <c r="R28" s="3"/>
      <c r="S28" s="3"/>
      <c r="T28" s="3"/>
      <c r="U28" s="3"/>
      <c r="V28" s="3"/>
      <c r="W28" s="3"/>
      <c r="X28" s="3"/>
      <c r="Y28" s="3"/>
      <c r="Z28" s="3"/>
    </row>
    <row r="29" spans="1:26" ht="15.75" customHeight="1">
      <c r="A29" s="3"/>
      <c r="B29" s="6" t="s">
        <v>754</v>
      </c>
      <c r="C29" s="6"/>
      <c r="D29" s="6"/>
      <c r="E29" s="6"/>
      <c r="F29" s="6"/>
      <c r="G29" s="6"/>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527" t="s">
        <v>836</v>
      </c>
      <c r="C31" s="469"/>
      <c r="D31" s="3"/>
      <c r="E31" s="76"/>
      <c r="F31" s="76"/>
      <c r="G31" s="143" t="s">
        <v>755</v>
      </c>
      <c r="H31" s="3"/>
      <c r="I31" s="3"/>
      <c r="J31" s="3"/>
      <c r="K31" s="3"/>
      <c r="L31" s="3"/>
      <c r="M31" s="3"/>
      <c r="N31" s="3"/>
      <c r="O31" s="3"/>
      <c r="P31" s="3"/>
      <c r="Q31" s="3"/>
      <c r="R31" s="3"/>
      <c r="S31" s="3"/>
      <c r="T31" s="3"/>
      <c r="U31" s="3"/>
      <c r="V31" s="3"/>
      <c r="W31" s="3"/>
      <c r="X31" s="3"/>
      <c r="Y31" s="3"/>
      <c r="Z31" s="3"/>
    </row>
    <row r="32" spans="1:26" ht="15.75" customHeight="1">
      <c r="A32" s="3"/>
      <c r="B32" s="3"/>
      <c r="C32" s="3"/>
      <c r="D32" s="76" t="s">
        <v>449</v>
      </c>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6">
    <mergeCell ref="O10:V10"/>
    <mergeCell ref="B8:V8"/>
    <mergeCell ref="M10:M11"/>
    <mergeCell ref="N10:N11"/>
    <mergeCell ref="E10:E11"/>
    <mergeCell ref="F10:F11"/>
    <mergeCell ref="J10:J11"/>
    <mergeCell ref="K10:K11"/>
    <mergeCell ref="L10:L11"/>
    <mergeCell ref="H10:H11"/>
    <mergeCell ref="I10:I11"/>
    <mergeCell ref="B31:C31"/>
    <mergeCell ref="B10:B11"/>
    <mergeCell ref="C10:C11"/>
    <mergeCell ref="D10:D11"/>
    <mergeCell ref="G10:G1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sheetPr>
    <tabColor rgb="FFFFFFFF"/>
  </sheetPr>
  <dimension ref="A1:Z1003"/>
  <sheetViews>
    <sheetView topLeftCell="A13" zoomScale="49" zoomScaleNormal="49" workbookViewId="0">
      <selection activeCell="L38" sqref="L38"/>
    </sheetView>
  </sheetViews>
  <sheetFormatPr defaultColWidth="14.44140625" defaultRowHeight="15" customHeight="1"/>
  <cols>
    <col min="1" max="1" width="9.109375" customWidth="1"/>
    <col min="2" max="2" width="21.6640625" customWidth="1"/>
    <col min="3" max="3" width="28.6640625" customWidth="1"/>
    <col min="4" max="4" width="60.5546875" customWidth="1"/>
    <col min="5" max="7" width="50.6640625" customWidth="1"/>
    <col min="8" max="11" width="9.109375" customWidth="1"/>
    <col min="12" max="26" width="8" customWidth="1"/>
  </cols>
  <sheetData>
    <row r="1" spans="1:26" ht="20.25" customHeight="1">
      <c r="A1" s="3"/>
      <c r="B1" s="229"/>
      <c r="C1" s="230"/>
      <c r="D1" s="229"/>
      <c r="E1" s="229"/>
      <c r="F1" s="229"/>
      <c r="G1" s="229"/>
      <c r="H1" s="3"/>
      <c r="I1" s="3"/>
      <c r="J1" s="3"/>
      <c r="K1" s="3"/>
      <c r="L1" s="3"/>
      <c r="M1" s="3"/>
      <c r="N1" s="3"/>
      <c r="O1" s="3"/>
      <c r="P1" s="3"/>
      <c r="Q1" s="3"/>
      <c r="R1" s="3"/>
      <c r="S1" s="3"/>
      <c r="T1" s="3"/>
      <c r="U1" s="3"/>
      <c r="V1" s="3"/>
      <c r="W1" s="3"/>
      <c r="X1" s="3"/>
      <c r="Y1" s="3"/>
      <c r="Z1" s="3"/>
    </row>
    <row r="2" spans="1:26" ht="20.25" customHeight="1">
      <c r="A2" s="3"/>
      <c r="B2" s="231" t="s">
        <v>6</v>
      </c>
      <c r="C2" s="232"/>
      <c r="D2" s="233"/>
      <c r="E2" s="233"/>
      <c r="F2" s="233"/>
      <c r="G2" s="233"/>
      <c r="H2" s="3"/>
      <c r="I2" s="3"/>
      <c r="J2" s="3"/>
      <c r="K2" s="3"/>
      <c r="L2" s="3"/>
      <c r="M2" s="3"/>
      <c r="N2" s="3"/>
      <c r="O2" s="3"/>
      <c r="P2" s="3"/>
      <c r="Q2" s="3"/>
      <c r="R2" s="3"/>
      <c r="S2" s="3"/>
      <c r="T2" s="3"/>
      <c r="U2" s="3"/>
      <c r="V2" s="3"/>
      <c r="W2" s="3"/>
      <c r="X2" s="3"/>
      <c r="Y2" s="3"/>
      <c r="Z2" s="3"/>
    </row>
    <row r="3" spans="1:26" ht="20.25" customHeight="1">
      <c r="A3" s="3"/>
      <c r="B3" s="231" t="s">
        <v>2</v>
      </c>
      <c r="C3" s="232"/>
      <c r="D3" s="233"/>
      <c r="E3" s="233"/>
      <c r="F3" s="233"/>
      <c r="G3" s="234" t="s">
        <v>702</v>
      </c>
      <c r="H3" s="3"/>
      <c r="I3" s="3"/>
      <c r="J3" s="3"/>
      <c r="K3" s="3"/>
      <c r="L3" s="3"/>
      <c r="M3" s="3"/>
      <c r="N3" s="3"/>
      <c r="O3" s="3"/>
      <c r="P3" s="3"/>
      <c r="Q3" s="3"/>
      <c r="R3" s="3"/>
      <c r="S3" s="3"/>
      <c r="T3" s="3"/>
      <c r="U3" s="3"/>
      <c r="V3" s="3"/>
      <c r="W3" s="3"/>
      <c r="X3" s="3"/>
      <c r="Y3" s="3"/>
      <c r="Z3" s="3"/>
    </row>
    <row r="4" spans="1:26" ht="20.25" customHeight="1">
      <c r="A4" s="3"/>
      <c r="B4" s="231"/>
      <c r="C4" s="232"/>
      <c r="D4" s="233"/>
      <c r="E4" s="233"/>
      <c r="F4" s="233"/>
      <c r="G4" s="233"/>
      <c r="H4" s="3"/>
      <c r="I4" s="3"/>
      <c r="J4" s="3"/>
      <c r="K4" s="3"/>
      <c r="L4" s="3"/>
      <c r="M4" s="3"/>
      <c r="N4" s="3"/>
      <c r="O4" s="3"/>
      <c r="P4" s="3"/>
      <c r="Q4" s="3"/>
      <c r="R4" s="3"/>
      <c r="S4" s="3"/>
      <c r="T4" s="3"/>
      <c r="U4" s="3"/>
      <c r="V4" s="3"/>
      <c r="W4" s="3"/>
      <c r="X4" s="3"/>
      <c r="Y4" s="3"/>
      <c r="Z4" s="3"/>
    </row>
    <row r="5" spans="1:26" ht="20.25" customHeight="1">
      <c r="A5" s="3"/>
      <c r="B5" s="231"/>
      <c r="C5" s="232"/>
      <c r="D5" s="233"/>
      <c r="E5" s="233"/>
      <c r="F5" s="233"/>
      <c r="G5" s="233"/>
      <c r="H5" s="3"/>
      <c r="I5" s="3"/>
      <c r="J5" s="3"/>
      <c r="K5" s="3"/>
      <c r="L5" s="3"/>
      <c r="M5" s="3"/>
      <c r="N5" s="3"/>
      <c r="O5" s="3"/>
      <c r="P5" s="3"/>
      <c r="Q5" s="3"/>
      <c r="R5" s="3"/>
      <c r="S5" s="3"/>
      <c r="T5" s="3"/>
      <c r="U5" s="3"/>
      <c r="V5" s="3"/>
      <c r="W5" s="3"/>
      <c r="X5" s="3"/>
      <c r="Y5" s="3"/>
      <c r="Z5" s="3"/>
    </row>
    <row r="6" spans="1:26" ht="20.25" customHeight="1">
      <c r="A6" s="3"/>
      <c r="B6" s="229"/>
      <c r="C6" s="230"/>
      <c r="D6" s="229"/>
      <c r="E6" s="229"/>
      <c r="F6" s="229"/>
      <c r="G6" s="229"/>
      <c r="H6" s="3"/>
      <c r="I6" s="3"/>
      <c r="J6" s="3"/>
      <c r="K6" s="3"/>
      <c r="L6" s="3"/>
      <c r="M6" s="3"/>
      <c r="N6" s="3"/>
      <c r="O6" s="3"/>
      <c r="P6" s="3"/>
      <c r="Q6" s="3"/>
      <c r="R6" s="3"/>
      <c r="S6" s="3"/>
      <c r="T6" s="3"/>
      <c r="U6" s="3"/>
      <c r="V6" s="3"/>
      <c r="W6" s="3"/>
      <c r="X6" s="3"/>
      <c r="Y6" s="3"/>
      <c r="Z6" s="3"/>
    </row>
    <row r="7" spans="1:26" ht="30" customHeight="1">
      <c r="A7" s="3"/>
      <c r="B7" s="534" t="s">
        <v>704</v>
      </c>
      <c r="C7" s="469"/>
      <c r="D7" s="469"/>
      <c r="E7" s="469"/>
      <c r="F7" s="469"/>
      <c r="G7" s="469"/>
      <c r="H7" s="6"/>
      <c r="I7" s="6"/>
      <c r="J7" s="6"/>
      <c r="K7" s="6"/>
      <c r="L7" s="3"/>
      <c r="M7" s="3"/>
      <c r="N7" s="3"/>
      <c r="O7" s="3"/>
      <c r="P7" s="3"/>
      <c r="Q7" s="3"/>
      <c r="R7" s="3"/>
      <c r="S7" s="3"/>
      <c r="T7" s="3"/>
      <c r="U7" s="3"/>
      <c r="V7" s="3"/>
      <c r="W7" s="3"/>
      <c r="X7" s="3"/>
      <c r="Y7" s="3"/>
      <c r="Z7" s="3"/>
    </row>
    <row r="8" spans="1:26" ht="20.25" customHeight="1">
      <c r="A8" s="3"/>
      <c r="B8" s="229"/>
      <c r="C8" s="230"/>
      <c r="D8" s="229"/>
      <c r="E8" s="229"/>
      <c r="F8" s="229"/>
      <c r="G8" s="229"/>
      <c r="H8" s="3"/>
      <c r="I8" s="3"/>
      <c r="J8" s="3"/>
      <c r="K8" s="3"/>
      <c r="L8" s="3"/>
      <c r="M8" s="3"/>
      <c r="N8" s="3"/>
      <c r="O8" s="3"/>
      <c r="P8" s="3"/>
      <c r="Q8" s="3"/>
      <c r="R8" s="3"/>
      <c r="S8" s="3"/>
      <c r="T8" s="3"/>
      <c r="U8" s="3"/>
      <c r="V8" s="3"/>
      <c r="W8" s="3"/>
      <c r="X8" s="3"/>
      <c r="Y8" s="3"/>
      <c r="Z8" s="3"/>
    </row>
    <row r="9" spans="1:26" ht="20.25" customHeight="1">
      <c r="A9" s="3"/>
      <c r="B9" s="229"/>
      <c r="C9" s="230"/>
      <c r="D9" s="229"/>
      <c r="E9" s="229"/>
      <c r="F9" s="229"/>
      <c r="G9" s="229"/>
      <c r="H9" s="3"/>
      <c r="I9" s="3"/>
      <c r="J9" s="3"/>
      <c r="K9" s="3"/>
      <c r="L9" s="3"/>
      <c r="M9" s="3"/>
      <c r="N9" s="3"/>
      <c r="O9" s="3"/>
      <c r="P9" s="3"/>
      <c r="Q9" s="3"/>
      <c r="R9" s="3"/>
      <c r="S9" s="3"/>
      <c r="T9" s="3"/>
      <c r="U9" s="3"/>
      <c r="V9" s="3"/>
      <c r="W9" s="3"/>
      <c r="X9" s="3"/>
      <c r="Y9" s="3"/>
      <c r="Z9" s="3"/>
    </row>
    <row r="10" spans="1:26" ht="20.25" customHeight="1">
      <c r="A10" s="3"/>
      <c r="B10" s="231"/>
      <c r="C10" s="232"/>
      <c r="D10" s="231"/>
      <c r="E10" s="231"/>
      <c r="F10" s="231"/>
      <c r="G10" s="231"/>
      <c r="H10" s="6"/>
      <c r="I10" s="6"/>
      <c r="J10" s="6"/>
      <c r="K10" s="6"/>
      <c r="L10" s="3"/>
      <c r="M10" s="3"/>
      <c r="N10" s="3"/>
      <c r="O10" s="3"/>
      <c r="P10" s="3"/>
      <c r="Q10" s="3"/>
      <c r="R10" s="3"/>
      <c r="S10" s="3"/>
      <c r="T10" s="3"/>
      <c r="U10" s="3"/>
      <c r="V10" s="3"/>
      <c r="W10" s="3"/>
      <c r="X10" s="3"/>
      <c r="Y10" s="3"/>
      <c r="Z10" s="3"/>
    </row>
    <row r="11" spans="1:26" ht="21" customHeight="1">
      <c r="A11" s="3"/>
      <c r="B11" s="229"/>
      <c r="C11" s="230"/>
      <c r="D11" s="229"/>
      <c r="E11" s="229"/>
      <c r="F11" s="229"/>
      <c r="G11" s="229"/>
      <c r="H11" s="3"/>
      <c r="I11" s="3"/>
      <c r="J11" s="3"/>
      <c r="K11" s="3"/>
      <c r="L11" s="3"/>
      <c r="M11" s="3"/>
      <c r="N11" s="3"/>
      <c r="O11" s="3"/>
      <c r="P11" s="3"/>
      <c r="Q11" s="3"/>
      <c r="R11" s="3"/>
      <c r="S11" s="3"/>
      <c r="T11" s="3"/>
      <c r="U11" s="3"/>
      <c r="V11" s="3"/>
      <c r="W11" s="3"/>
      <c r="X11" s="3"/>
      <c r="Y11" s="3"/>
      <c r="Z11" s="3"/>
    </row>
    <row r="12" spans="1:26" ht="64.5" customHeight="1">
      <c r="A12" s="66"/>
      <c r="B12" s="235" t="s">
        <v>706</v>
      </c>
      <c r="C12" s="243" t="s">
        <v>11</v>
      </c>
      <c r="D12" s="245" t="s">
        <v>730</v>
      </c>
      <c r="E12" s="245" t="s">
        <v>732</v>
      </c>
      <c r="F12" s="245" t="s">
        <v>733</v>
      </c>
      <c r="G12" s="247" t="s">
        <v>734</v>
      </c>
      <c r="H12" s="93"/>
      <c r="I12" s="93"/>
      <c r="J12" s="93"/>
      <c r="K12" s="93"/>
      <c r="L12" s="66"/>
      <c r="M12" s="66"/>
      <c r="N12" s="66"/>
      <c r="O12" s="66"/>
      <c r="P12" s="66"/>
      <c r="Q12" s="66"/>
      <c r="R12" s="66"/>
      <c r="S12" s="66"/>
      <c r="T12" s="66"/>
      <c r="U12" s="66"/>
      <c r="V12" s="66"/>
      <c r="W12" s="66"/>
      <c r="X12" s="66"/>
      <c r="Y12" s="66"/>
      <c r="Z12" s="66"/>
    </row>
    <row r="13" spans="1:26" ht="19.5" customHeight="1" thickBot="1">
      <c r="A13" s="66"/>
      <c r="B13" s="249">
        <v>1</v>
      </c>
      <c r="C13" s="251">
        <v>2</v>
      </c>
      <c r="D13" s="253">
        <v>3</v>
      </c>
      <c r="E13" s="253">
        <v>4</v>
      </c>
      <c r="F13" s="253">
        <v>5</v>
      </c>
      <c r="G13" s="254">
        <v>6</v>
      </c>
      <c r="H13" s="93"/>
      <c r="I13" s="93"/>
      <c r="J13" s="93"/>
      <c r="K13" s="93"/>
      <c r="L13" s="66"/>
      <c r="M13" s="66"/>
      <c r="N13" s="66"/>
      <c r="O13" s="66"/>
      <c r="P13" s="66"/>
      <c r="Q13" s="66"/>
      <c r="R13" s="66"/>
      <c r="S13" s="66"/>
      <c r="T13" s="66"/>
      <c r="U13" s="66"/>
      <c r="V13" s="66"/>
      <c r="W13" s="66"/>
      <c r="X13" s="66"/>
      <c r="Y13" s="66"/>
      <c r="Z13" s="66"/>
    </row>
    <row r="14" spans="1:26" ht="34.5" customHeight="1">
      <c r="A14" s="66"/>
      <c r="B14" s="535" t="s">
        <v>740</v>
      </c>
      <c r="C14" s="267" t="s">
        <v>319</v>
      </c>
      <c r="D14" s="135" t="s">
        <v>748</v>
      </c>
      <c r="E14" s="268" t="s">
        <v>749</v>
      </c>
      <c r="F14" s="363">
        <v>979557.87</v>
      </c>
      <c r="G14" s="363">
        <v>979557.87</v>
      </c>
      <c r="H14" s="66"/>
      <c r="I14" s="66"/>
      <c r="J14" s="66"/>
      <c r="K14" s="66"/>
      <c r="L14" s="66"/>
      <c r="M14" s="66"/>
      <c r="N14" s="66"/>
      <c r="O14" s="66"/>
      <c r="P14" s="66"/>
      <c r="Q14" s="66"/>
      <c r="R14" s="66"/>
      <c r="S14" s="66"/>
      <c r="T14" s="66"/>
      <c r="U14" s="66"/>
      <c r="V14" s="66"/>
      <c r="W14" s="66"/>
      <c r="X14" s="66"/>
      <c r="Y14" s="66"/>
      <c r="Z14" s="66"/>
    </row>
    <row r="15" spans="1:26" ht="34.5" customHeight="1">
      <c r="A15" s="66"/>
      <c r="B15" s="532"/>
      <c r="C15" s="267" t="s">
        <v>319</v>
      </c>
      <c r="D15" s="135" t="s">
        <v>748</v>
      </c>
      <c r="E15" s="268" t="s">
        <v>756</v>
      </c>
      <c r="F15" s="364">
        <v>221990.6</v>
      </c>
      <c r="G15" s="364">
        <v>221990.6</v>
      </c>
      <c r="H15" s="66"/>
      <c r="I15" s="66"/>
      <c r="J15" s="66"/>
      <c r="K15" s="66"/>
      <c r="L15" s="66"/>
      <c r="M15" s="66"/>
      <c r="N15" s="66"/>
      <c r="O15" s="66"/>
      <c r="P15" s="66"/>
      <c r="Q15" s="66"/>
      <c r="R15" s="66"/>
      <c r="S15" s="66"/>
      <c r="T15" s="66"/>
      <c r="U15" s="66"/>
      <c r="V15" s="66"/>
      <c r="W15" s="66"/>
      <c r="X15" s="66"/>
      <c r="Y15" s="66"/>
      <c r="Z15" s="66"/>
    </row>
    <row r="16" spans="1:26" ht="34.5" customHeight="1">
      <c r="A16" s="66"/>
      <c r="B16" s="532"/>
      <c r="C16" s="267" t="s">
        <v>319</v>
      </c>
      <c r="D16" s="135" t="s">
        <v>748</v>
      </c>
      <c r="E16" s="268" t="s">
        <v>757</v>
      </c>
      <c r="F16" s="365">
        <v>222016.43</v>
      </c>
      <c r="G16" s="365">
        <v>222016.43</v>
      </c>
      <c r="H16" s="66"/>
      <c r="I16" s="66"/>
      <c r="J16" s="66"/>
      <c r="K16" s="66"/>
      <c r="L16" s="66"/>
      <c r="M16" s="66"/>
      <c r="N16" s="66"/>
      <c r="O16" s="66"/>
      <c r="P16" s="66"/>
      <c r="Q16" s="66"/>
      <c r="R16" s="66"/>
      <c r="S16" s="66"/>
      <c r="T16" s="66"/>
      <c r="U16" s="66"/>
      <c r="V16" s="66"/>
      <c r="W16" s="66"/>
      <c r="X16" s="66"/>
      <c r="Y16" s="66"/>
      <c r="Z16" s="66"/>
    </row>
    <row r="17" spans="1:26" ht="34.5" customHeight="1" thickBot="1">
      <c r="A17" s="66"/>
      <c r="B17" s="533"/>
      <c r="C17" s="286" t="s">
        <v>759</v>
      </c>
      <c r="D17" s="362"/>
      <c r="E17" s="287"/>
      <c r="F17" s="366">
        <v>1423564.9</v>
      </c>
      <c r="G17" s="366">
        <v>1423564.9</v>
      </c>
      <c r="H17" s="66"/>
      <c r="I17" s="66"/>
      <c r="J17" s="66"/>
      <c r="K17" s="66"/>
      <c r="L17" s="66"/>
      <c r="M17" s="66"/>
      <c r="N17" s="66"/>
      <c r="O17" s="66"/>
      <c r="P17" s="66"/>
      <c r="Q17" s="66"/>
      <c r="R17" s="66"/>
      <c r="S17" s="66"/>
      <c r="T17" s="66"/>
      <c r="U17" s="66"/>
      <c r="V17" s="66"/>
      <c r="W17" s="66"/>
      <c r="X17" s="66"/>
      <c r="Y17" s="66"/>
      <c r="Z17" s="66"/>
    </row>
    <row r="18" spans="1:26" ht="34.5" customHeight="1">
      <c r="A18" s="66"/>
      <c r="B18" s="531" t="s">
        <v>23</v>
      </c>
      <c r="C18" s="294" t="s">
        <v>319</v>
      </c>
      <c r="D18" s="295" t="s">
        <v>748</v>
      </c>
      <c r="E18" s="296" t="s">
        <v>749</v>
      </c>
      <c r="F18" s="367">
        <v>332392.13</v>
      </c>
      <c r="G18" s="367">
        <v>332392.13</v>
      </c>
      <c r="H18" s="66"/>
      <c r="I18" s="66"/>
      <c r="J18" s="66"/>
      <c r="K18" s="66"/>
      <c r="L18" s="66"/>
      <c r="M18" s="66"/>
      <c r="N18" s="66"/>
      <c r="O18" s="66"/>
      <c r="P18" s="66"/>
      <c r="Q18" s="66"/>
      <c r="R18" s="66"/>
      <c r="S18" s="66"/>
      <c r="T18" s="66"/>
      <c r="U18" s="66"/>
      <c r="V18" s="66"/>
      <c r="W18" s="66"/>
      <c r="X18" s="66"/>
      <c r="Y18" s="66"/>
      <c r="Z18" s="66"/>
    </row>
    <row r="19" spans="1:26" ht="34.5" customHeight="1">
      <c r="A19" s="66"/>
      <c r="B19" s="532"/>
      <c r="C19" s="267" t="s">
        <v>319</v>
      </c>
      <c r="D19" s="135" t="s">
        <v>748</v>
      </c>
      <c r="E19" s="268" t="s">
        <v>756</v>
      </c>
      <c r="F19" s="364">
        <v>45595.11</v>
      </c>
      <c r="G19" s="364">
        <v>45595.11</v>
      </c>
      <c r="H19" s="66"/>
      <c r="I19" s="66"/>
      <c r="J19" s="66"/>
      <c r="K19" s="66"/>
      <c r="L19" s="66"/>
      <c r="M19" s="66"/>
      <c r="N19" s="66"/>
      <c r="O19" s="66"/>
      <c r="P19" s="66"/>
      <c r="Q19" s="66"/>
      <c r="R19" s="66"/>
      <c r="S19" s="66"/>
      <c r="T19" s="66"/>
      <c r="U19" s="66"/>
      <c r="V19" s="66"/>
      <c r="W19" s="66"/>
      <c r="X19" s="66"/>
      <c r="Y19" s="66"/>
      <c r="Z19" s="66"/>
    </row>
    <row r="20" spans="1:26" ht="34.5" customHeight="1">
      <c r="A20" s="66"/>
      <c r="B20" s="532"/>
      <c r="C20" s="267" t="s">
        <v>319</v>
      </c>
      <c r="D20" s="135" t="s">
        <v>748</v>
      </c>
      <c r="E20" s="268" t="s">
        <v>757</v>
      </c>
      <c r="F20" s="365">
        <v>32592.31</v>
      </c>
      <c r="G20" s="365">
        <v>32592.31</v>
      </c>
      <c r="H20" s="66"/>
      <c r="I20" s="66"/>
      <c r="J20" s="66"/>
      <c r="K20" s="66"/>
      <c r="L20" s="66"/>
      <c r="M20" s="66"/>
      <c r="N20" s="66"/>
      <c r="O20" s="66"/>
      <c r="P20" s="66"/>
      <c r="Q20" s="66"/>
      <c r="R20" s="66"/>
      <c r="S20" s="66"/>
      <c r="T20" s="66"/>
      <c r="U20" s="66"/>
      <c r="V20" s="66"/>
      <c r="W20" s="66"/>
      <c r="X20" s="66"/>
      <c r="Y20" s="66"/>
      <c r="Z20" s="66"/>
    </row>
    <row r="21" spans="1:26" ht="34.5" customHeight="1" thickBot="1">
      <c r="A21" s="66"/>
      <c r="B21" s="533"/>
      <c r="C21" s="286" t="s">
        <v>759</v>
      </c>
      <c r="D21" s="287"/>
      <c r="E21" s="287"/>
      <c r="F21" s="368">
        <v>410579.55</v>
      </c>
      <c r="G21" s="368">
        <v>410579.55</v>
      </c>
      <c r="H21" s="66"/>
      <c r="I21" s="66"/>
      <c r="J21" s="66"/>
      <c r="K21" s="66"/>
      <c r="L21" s="66"/>
      <c r="M21" s="66"/>
      <c r="N21" s="66"/>
      <c r="O21" s="66"/>
      <c r="P21" s="66"/>
      <c r="Q21" s="66"/>
      <c r="R21" s="66"/>
      <c r="S21" s="66"/>
      <c r="T21" s="66"/>
      <c r="U21" s="66"/>
      <c r="V21" s="66"/>
      <c r="W21" s="66"/>
      <c r="X21" s="66"/>
      <c r="Y21" s="66"/>
      <c r="Z21" s="66"/>
    </row>
    <row r="22" spans="1:26" ht="34.5" customHeight="1">
      <c r="A22" s="66"/>
      <c r="B22" s="531" t="s">
        <v>761</v>
      </c>
      <c r="C22" s="294" t="s">
        <v>319</v>
      </c>
      <c r="D22" s="296" t="s">
        <v>748</v>
      </c>
      <c r="E22" s="296" t="s">
        <v>749</v>
      </c>
      <c r="F22" s="389">
        <v>515884.82</v>
      </c>
      <c r="G22" s="389">
        <v>515884.82</v>
      </c>
      <c r="H22" s="66"/>
      <c r="I22" s="66"/>
      <c r="J22" s="66"/>
      <c r="K22" s="66"/>
      <c r="L22" s="66"/>
      <c r="M22" s="66"/>
      <c r="N22" s="66"/>
      <c r="O22" s="66"/>
      <c r="P22" s="66"/>
      <c r="Q22" s="66"/>
      <c r="R22" s="66"/>
      <c r="S22" s="66"/>
      <c r="T22" s="66"/>
      <c r="U22" s="66"/>
      <c r="V22" s="66"/>
      <c r="W22" s="66"/>
      <c r="X22" s="66"/>
      <c r="Y22" s="66"/>
      <c r="Z22" s="66"/>
    </row>
    <row r="23" spans="1:26" ht="34.5" customHeight="1">
      <c r="A23" s="66"/>
      <c r="B23" s="532"/>
      <c r="C23" s="299" t="s">
        <v>319</v>
      </c>
      <c r="D23" s="296" t="s">
        <v>748</v>
      </c>
      <c r="E23" s="296" t="s">
        <v>756</v>
      </c>
      <c r="F23" s="390">
        <v>72193</v>
      </c>
      <c r="G23" s="390">
        <v>72193</v>
      </c>
      <c r="H23" s="66"/>
      <c r="I23" s="66"/>
      <c r="J23" s="66"/>
      <c r="K23" s="66"/>
      <c r="L23" s="66"/>
      <c r="M23" s="66"/>
      <c r="N23" s="66"/>
      <c r="O23" s="66"/>
      <c r="P23" s="66"/>
      <c r="Q23" s="66"/>
      <c r="R23" s="66"/>
      <c r="S23" s="66"/>
      <c r="T23" s="66"/>
      <c r="U23" s="66"/>
      <c r="V23" s="66"/>
      <c r="W23" s="66"/>
      <c r="X23" s="66"/>
      <c r="Y23" s="66"/>
      <c r="Z23" s="66"/>
    </row>
    <row r="24" spans="1:26" ht="34.5" customHeight="1">
      <c r="A24" s="66"/>
      <c r="B24" s="532"/>
      <c r="C24" s="301" t="s">
        <v>319</v>
      </c>
      <c r="D24" s="369" t="s">
        <v>748</v>
      </c>
      <c r="E24" s="369" t="s">
        <v>764</v>
      </c>
      <c r="F24" s="391">
        <v>34370.730000000003</v>
      </c>
      <c r="G24" s="391">
        <v>34370.730000000003</v>
      </c>
      <c r="H24" s="66"/>
      <c r="I24" s="66"/>
      <c r="J24" s="66"/>
      <c r="K24" s="66"/>
      <c r="L24" s="66"/>
      <c r="M24" s="66"/>
      <c r="N24" s="66"/>
      <c r="O24" s="66"/>
      <c r="P24" s="66"/>
      <c r="Q24" s="66"/>
      <c r="R24" s="66"/>
      <c r="S24" s="66"/>
      <c r="T24" s="66"/>
      <c r="U24" s="66"/>
      <c r="V24" s="66"/>
      <c r="W24" s="66"/>
      <c r="X24" s="66"/>
      <c r="Y24" s="66"/>
      <c r="Z24" s="66"/>
    </row>
    <row r="25" spans="1:26" s="355" customFormat="1" ht="34.5" customHeight="1">
      <c r="A25" s="66"/>
      <c r="B25" s="532"/>
      <c r="C25" s="388" t="s">
        <v>319</v>
      </c>
      <c r="D25" s="370" t="s">
        <v>748</v>
      </c>
      <c r="E25" s="370" t="s">
        <v>844</v>
      </c>
      <c r="F25" s="392">
        <v>1728</v>
      </c>
      <c r="G25" s="392">
        <v>1728</v>
      </c>
      <c r="H25" s="66"/>
      <c r="I25" s="66"/>
      <c r="J25" s="66"/>
      <c r="K25" s="66"/>
      <c r="L25" s="66"/>
      <c r="M25" s="66"/>
      <c r="N25" s="66"/>
      <c r="O25" s="66"/>
      <c r="P25" s="66"/>
      <c r="Q25" s="66"/>
      <c r="R25" s="66"/>
      <c r="S25" s="66"/>
      <c r="T25" s="66"/>
      <c r="U25" s="66"/>
      <c r="V25" s="66"/>
      <c r="W25" s="66"/>
      <c r="X25" s="66"/>
      <c r="Y25" s="66"/>
      <c r="Z25" s="66"/>
    </row>
    <row r="26" spans="1:26" s="383" customFormat="1" ht="34.5" customHeight="1">
      <c r="A26" s="66"/>
      <c r="B26" s="532"/>
      <c r="C26" s="388" t="s">
        <v>319</v>
      </c>
      <c r="D26" s="370" t="s">
        <v>843</v>
      </c>
      <c r="E26" s="370" t="s">
        <v>843</v>
      </c>
      <c r="F26" s="392">
        <v>14000</v>
      </c>
      <c r="G26" s="392">
        <v>14000</v>
      </c>
      <c r="H26" s="66"/>
      <c r="I26" s="66"/>
      <c r="J26" s="66"/>
      <c r="K26" s="66"/>
      <c r="L26" s="66"/>
      <c r="M26" s="66"/>
      <c r="N26" s="66"/>
      <c r="O26" s="66"/>
      <c r="P26" s="66"/>
      <c r="Q26" s="66"/>
      <c r="R26" s="66"/>
      <c r="S26" s="66"/>
      <c r="T26" s="66"/>
      <c r="U26" s="66"/>
      <c r="V26" s="66"/>
      <c r="W26" s="66"/>
      <c r="X26" s="66"/>
      <c r="Y26" s="66"/>
      <c r="Z26" s="66"/>
    </row>
    <row r="27" spans="1:26" ht="34.5" customHeight="1" thickBot="1">
      <c r="A27" s="66"/>
      <c r="B27" s="533"/>
      <c r="C27" s="286" t="s">
        <v>759</v>
      </c>
      <c r="D27" s="370"/>
      <c r="E27" s="370"/>
      <c r="F27" s="392">
        <f>SUM(F22:F26)</f>
        <v>638176.55000000005</v>
      </c>
      <c r="G27" s="392">
        <f>SUM(G22:G26)</f>
        <v>638176.55000000005</v>
      </c>
      <c r="H27" s="66"/>
      <c r="I27" s="66"/>
      <c r="J27" s="66"/>
      <c r="K27" s="66"/>
      <c r="L27" s="66"/>
      <c r="M27" s="66"/>
      <c r="N27" s="66"/>
      <c r="O27" s="66"/>
      <c r="P27" s="66"/>
      <c r="Q27" s="66"/>
      <c r="R27" s="66"/>
      <c r="S27" s="66"/>
      <c r="T27" s="66"/>
      <c r="U27" s="66"/>
      <c r="V27" s="66"/>
      <c r="W27" s="66"/>
      <c r="X27" s="66"/>
      <c r="Y27" s="66"/>
      <c r="Z27" s="66"/>
    </row>
    <row r="28" spans="1:26" ht="34.5" customHeight="1">
      <c r="A28" s="66"/>
      <c r="B28" s="532"/>
      <c r="C28" s="294" t="s">
        <v>319</v>
      </c>
      <c r="D28" s="303" t="s">
        <v>748</v>
      </c>
      <c r="E28" s="303" t="s">
        <v>749</v>
      </c>
      <c r="F28" s="298"/>
      <c r="G28" s="280"/>
      <c r="H28" s="66"/>
      <c r="I28" s="66"/>
      <c r="J28" s="66"/>
      <c r="K28" s="66"/>
      <c r="L28" s="66"/>
      <c r="M28" s="66"/>
      <c r="N28" s="66"/>
      <c r="O28" s="66"/>
      <c r="P28" s="66"/>
      <c r="Q28" s="66"/>
      <c r="R28" s="66"/>
      <c r="S28" s="66"/>
      <c r="T28" s="66"/>
      <c r="U28" s="66"/>
      <c r="V28" s="66"/>
      <c r="W28" s="66"/>
      <c r="X28" s="66"/>
      <c r="Y28" s="66"/>
      <c r="Z28" s="66"/>
    </row>
    <row r="29" spans="1:26" ht="34.5" customHeight="1">
      <c r="A29" s="66"/>
      <c r="B29" s="532"/>
      <c r="C29" s="304" t="s">
        <v>319</v>
      </c>
      <c r="D29" s="296" t="s">
        <v>748</v>
      </c>
      <c r="E29" s="296" t="s">
        <v>756</v>
      </c>
      <c r="F29" s="300"/>
      <c r="G29" s="281"/>
      <c r="H29" s="66"/>
      <c r="I29" s="66"/>
      <c r="J29" s="66"/>
      <c r="K29" s="66"/>
      <c r="L29" s="66"/>
      <c r="M29" s="66"/>
      <c r="N29" s="66"/>
      <c r="O29" s="66"/>
      <c r="P29" s="66"/>
      <c r="Q29" s="66"/>
      <c r="R29" s="66"/>
      <c r="S29" s="66"/>
      <c r="T29" s="66"/>
      <c r="U29" s="66"/>
      <c r="V29" s="66"/>
      <c r="W29" s="66"/>
      <c r="X29" s="66"/>
      <c r="Y29" s="66"/>
      <c r="Z29" s="66"/>
    </row>
    <row r="30" spans="1:26" ht="34.5" customHeight="1" thickBot="1">
      <c r="A30" s="66"/>
      <c r="B30" s="533"/>
      <c r="C30" s="267" t="s">
        <v>319</v>
      </c>
      <c r="D30" s="268" t="s">
        <v>748</v>
      </c>
      <c r="E30" s="268" t="s">
        <v>767</v>
      </c>
      <c r="F30" s="279"/>
      <c r="G30" s="284"/>
      <c r="H30" s="66"/>
      <c r="I30" s="66"/>
      <c r="J30" s="66"/>
      <c r="K30" s="66"/>
      <c r="L30" s="66"/>
      <c r="M30" s="66"/>
      <c r="N30" s="66"/>
      <c r="O30" s="66"/>
      <c r="P30" s="66"/>
      <c r="Q30" s="66"/>
      <c r="R30" s="66"/>
      <c r="S30" s="66"/>
      <c r="T30" s="66"/>
      <c r="U30" s="66"/>
      <c r="V30" s="66"/>
      <c r="W30" s="66"/>
      <c r="X30" s="66"/>
      <c r="Y30" s="66"/>
      <c r="Z30" s="66"/>
    </row>
    <row r="31" spans="1:26" ht="34.5" customHeight="1" thickBot="1">
      <c r="A31" s="66"/>
      <c r="B31" s="531" t="s">
        <v>769</v>
      </c>
      <c r="C31" s="286" t="s">
        <v>759</v>
      </c>
      <c r="D31" s="305"/>
      <c r="E31" s="305"/>
      <c r="F31" s="305"/>
      <c r="G31" s="302"/>
      <c r="H31" s="66"/>
      <c r="I31" s="66"/>
      <c r="J31" s="66"/>
      <c r="K31" s="66"/>
      <c r="L31" s="66"/>
      <c r="M31" s="66"/>
      <c r="N31" s="66"/>
      <c r="O31" s="66"/>
      <c r="P31" s="66"/>
      <c r="Q31" s="66"/>
      <c r="R31" s="66"/>
      <c r="S31" s="66"/>
      <c r="T31" s="66"/>
      <c r="U31" s="66"/>
      <c r="V31" s="66"/>
      <c r="W31" s="66"/>
      <c r="X31" s="66"/>
      <c r="Y31" s="66"/>
      <c r="Z31" s="66"/>
    </row>
    <row r="32" spans="1:26" ht="34.5" customHeight="1">
      <c r="A32" s="66"/>
      <c r="B32" s="532"/>
      <c r="C32" s="304" t="s">
        <v>319</v>
      </c>
      <c r="D32" s="306" t="s">
        <v>748</v>
      </c>
      <c r="E32" s="303" t="s">
        <v>749</v>
      </c>
      <c r="F32" s="298"/>
      <c r="G32" s="280"/>
      <c r="H32" s="66"/>
      <c r="I32" s="66"/>
      <c r="J32" s="66"/>
      <c r="K32" s="66"/>
      <c r="L32" s="66"/>
      <c r="M32" s="66"/>
      <c r="N32" s="66"/>
      <c r="O32" s="66"/>
      <c r="P32" s="66"/>
      <c r="Q32" s="66"/>
      <c r="R32" s="66"/>
      <c r="S32" s="66"/>
      <c r="T32" s="66"/>
      <c r="U32" s="66"/>
      <c r="V32" s="66"/>
      <c r="W32" s="66"/>
      <c r="X32" s="66"/>
      <c r="Y32" s="66"/>
      <c r="Z32" s="66"/>
    </row>
    <row r="33" spans="1:26" ht="34.5" customHeight="1">
      <c r="A33" s="66"/>
      <c r="B33" s="532"/>
      <c r="C33" s="304" t="s">
        <v>319</v>
      </c>
      <c r="D33" s="268" t="s">
        <v>748</v>
      </c>
      <c r="E33" s="296" t="s">
        <v>756</v>
      </c>
      <c r="F33" s="300"/>
      <c r="G33" s="281"/>
      <c r="H33" s="66"/>
      <c r="I33" s="66"/>
      <c r="J33" s="66"/>
      <c r="K33" s="66"/>
      <c r="L33" s="66"/>
      <c r="M33" s="66"/>
      <c r="N33" s="66"/>
      <c r="O33" s="66"/>
      <c r="P33" s="66"/>
      <c r="Q33" s="66"/>
      <c r="R33" s="66"/>
      <c r="S33" s="66"/>
      <c r="T33" s="66"/>
      <c r="U33" s="66"/>
      <c r="V33" s="66"/>
      <c r="W33" s="66"/>
      <c r="X33" s="66"/>
      <c r="Y33" s="66"/>
      <c r="Z33" s="66"/>
    </row>
    <row r="34" spans="1:26" ht="34.5" customHeight="1" thickBot="1">
      <c r="A34" s="66"/>
      <c r="B34" s="533"/>
      <c r="C34" s="267" t="s">
        <v>319</v>
      </c>
      <c r="D34" s="296" t="s">
        <v>748</v>
      </c>
      <c r="E34" s="268" t="s">
        <v>767</v>
      </c>
      <c r="F34" s="279"/>
      <c r="G34" s="284"/>
      <c r="H34" s="66"/>
      <c r="I34" s="66"/>
      <c r="J34" s="66"/>
      <c r="K34" s="66"/>
      <c r="L34" s="66"/>
      <c r="M34" s="66"/>
      <c r="N34" s="66"/>
      <c r="O34" s="66"/>
      <c r="P34" s="66"/>
      <c r="Q34" s="66"/>
      <c r="R34" s="66"/>
      <c r="S34" s="66"/>
      <c r="T34" s="66"/>
      <c r="U34" s="66"/>
      <c r="V34" s="66"/>
      <c r="W34" s="66"/>
      <c r="X34" s="66"/>
      <c r="Y34" s="66"/>
      <c r="Z34" s="66"/>
    </row>
    <row r="35" spans="1:26" ht="20.25" customHeight="1" thickBot="1">
      <c r="A35" s="66"/>
      <c r="B35" s="229"/>
      <c r="C35" s="286" t="s">
        <v>759</v>
      </c>
      <c r="D35" s="309"/>
      <c r="E35" s="287"/>
      <c r="F35" s="287"/>
      <c r="G35" s="311"/>
      <c r="H35" s="66"/>
      <c r="I35" s="66"/>
      <c r="J35" s="66"/>
      <c r="K35" s="66"/>
      <c r="L35" s="66"/>
      <c r="M35" s="66"/>
      <c r="N35" s="66"/>
      <c r="O35" s="66"/>
      <c r="P35" s="66"/>
      <c r="Q35" s="66"/>
      <c r="R35" s="66"/>
      <c r="S35" s="66"/>
      <c r="T35" s="66"/>
      <c r="U35" s="66"/>
      <c r="V35" s="66"/>
      <c r="W35" s="66"/>
      <c r="X35" s="66"/>
      <c r="Y35" s="66"/>
      <c r="Z35" s="66"/>
    </row>
    <row r="36" spans="1:26" s="383" customFormat="1" ht="20.25" customHeight="1">
      <c r="A36" s="66"/>
      <c r="B36" s="229"/>
      <c r="C36" s="420"/>
      <c r="D36" s="421"/>
      <c r="E36" s="421"/>
      <c r="F36" s="421"/>
      <c r="G36" s="422"/>
      <c r="H36" s="66"/>
      <c r="I36" s="66"/>
      <c r="J36" s="66"/>
      <c r="K36" s="66"/>
      <c r="L36" s="66"/>
      <c r="M36" s="66"/>
      <c r="N36" s="66"/>
      <c r="O36" s="66"/>
      <c r="P36" s="66"/>
      <c r="Q36" s="66"/>
      <c r="R36" s="66"/>
      <c r="S36" s="66"/>
      <c r="T36" s="66"/>
      <c r="U36" s="66"/>
      <c r="V36" s="66"/>
      <c r="W36" s="66"/>
      <c r="X36" s="66"/>
      <c r="Y36" s="66"/>
      <c r="Z36" s="66"/>
    </row>
    <row r="37" spans="1:26" ht="19.5" customHeight="1">
      <c r="A37" s="3"/>
      <c r="B37" s="359" t="s">
        <v>841</v>
      </c>
      <c r="C37" s="230"/>
      <c r="D37" s="229"/>
      <c r="E37" s="229"/>
      <c r="F37" s="229"/>
      <c r="G37" s="229"/>
      <c r="H37" s="3"/>
      <c r="I37" s="3"/>
      <c r="J37" s="3"/>
      <c r="K37" s="3"/>
      <c r="L37" s="3"/>
      <c r="M37" s="3"/>
      <c r="N37" s="3"/>
      <c r="O37" s="3"/>
      <c r="P37" s="3"/>
      <c r="Q37" s="3"/>
      <c r="R37" s="3"/>
      <c r="S37" s="3"/>
      <c r="T37" s="3"/>
      <c r="U37" s="3"/>
      <c r="V37" s="3"/>
      <c r="W37" s="3"/>
      <c r="X37" s="3"/>
      <c r="Y37" s="3"/>
      <c r="Z37" s="3"/>
    </row>
    <row r="38" spans="1:26" ht="20.25" customHeight="1">
      <c r="A38" s="3"/>
      <c r="B38" s="229"/>
      <c r="C38" s="3"/>
      <c r="D38" s="3"/>
      <c r="E38" s="3"/>
      <c r="F38" s="3" t="s">
        <v>772</v>
      </c>
      <c r="G38" s="3"/>
      <c r="H38" s="3"/>
      <c r="I38" s="3"/>
      <c r="J38" s="3"/>
      <c r="K38" s="3"/>
      <c r="L38" s="3"/>
      <c r="M38" s="3"/>
      <c r="N38" s="3"/>
      <c r="O38" s="3"/>
      <c r="P38" s="3"/>
      <c r="Q38" s="3"/>
      <c r="R38" s="3"/>
      <c r="S38" s="3"/>
      <c r="T38" s="3"/>
      <c r="U38" s="3"/>
      <c r="V38" s="3"/>
      <c r="W38" s="3"/>
      <c r="X38" s="3"/>
      <c r="Y38" s="3"/>
      <c r="Z38" s="3"/>
    </row>
    <row r="39" spans="1:26" ht="20.25" customHeight="1">
      <c r="A39" s="3"/>
      <c r="B39" s="229"/>
      <c r="C39" s="230"/>
      <c r="D39" s="229"/>
      <c r="E39" s="76" t="s">
        <v>264</v>
      </c>
      <c r="F39" s="229"/>
      <c r="G39" s="229"/>
      <c r="H39" s="3"/>
      <c r="I39" s="3"/>
      <c r="J39" s="3"/>
      <c r="K39" s="3"/>
      <c r="L39" s="3"/>
      <c r="M39" s="3"/>
      <c r="N39" s="3"/>
      <c r="O39" s="3"/>
      <c r="P39" s="3"/>
      <c r="Q39" s="3"/>
      <c r="R39" s="3"/>
      <c r="S39" s="3"/>
      <c r="T39" s="3"/>
      <c r="U39" s="3"/>
      <c r="V39" s="3"/>
      <c r="W39" s="3"/>
      <c r="X39" s="3"/>
      <c r="Y39" s="3"/>
      <c r="Z39" s="3"/>
    </row>
    <row r="40" spans="1:26" ht="15.75" customHeight="1">
      <c r="A40" s="3"/>
      <c r="B40" s="3"/>
      <c r="C40" s="230"/>
      <c r="D40" s="229"/>
      <c r="E40" s="229"/>
      <c r="F40" s="229"/>
      <c r="G40" s="229"/>
      <c r="H40" s="3"/>
      <c r="I40" s="3"/>
      <c r="J40" s="3"/>
      <c r="K40" s="3"/>
      <c r="L40" s="3"/>
      <c r="M40" s="3"/>
      <c r="N40" s="3"/>
      <c r="O40" s="3"/>
      <c r="P40" s="3"/>
      <c r="Q40" s="3"/>
      <c r="R40" s="3"/>
      <c r="S40" s="3"/>
      <c r="T40" s="3"/>
      <c r="U40" s="3"/>
      <c r="V40" s="3"/>
      <c r="W40" s="3"/>
      <c r="X40" s="3"/>
      <c r="Y40" s="3"/>
      <c r="Z40" s="3"/>
    </row>
    <row r="41" spans="1:26" ht="15.75" customHeight="1">
      <c r="A41" s="3"/>
      <c r="B41" s="3"/>
      <c r="C41" s="212"/>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212"/>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212"/>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212"/>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212"/>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212"/>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212"/>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212"/>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212"/>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212"/>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212"/>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212"/>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212"/>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212"/>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212"/>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212"/>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212"/>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212"/>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212"/>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212"/>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212"/>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212"/>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212"/>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212"/>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212"/>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212"/>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212"/>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212"/>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212"/>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212"/>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212"/>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212"/>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212"/>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212"/>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212"/>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212"/>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212"/>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212"/>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212"/>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212"/>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212"/>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212"/>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212"/>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212"/>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212"/>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212"/>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212"/>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212"/>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212"/>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212"/>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212"/>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212"/>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212"/>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212"/>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212"/>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212"/>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212"/>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212"/>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212"/>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212"/>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212"/>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212"/>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212"/>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212"/>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212"/>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212"/>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212"/>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212"/>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212"/>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212"/>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212"/>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212"/>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212"/>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212"/>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212"/>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212"/>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212"/>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212"/>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212"/>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212"/>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212"/>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212"/>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212"/>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212"/>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212"/>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212"/>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212"/>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212"/>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212"/>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212"/>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212"/>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212"/>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212"/>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212"/>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212"/>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212"/>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212"/>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212"/>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212"/>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212"/>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212"/>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212"/>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212"/>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212"/>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212"/>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212"/>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212"/>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212"/>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212"/>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212"/>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212"/>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212"/>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212"/>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212"/>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212"/>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212"/>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212"/>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212"/>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212"/>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212"/>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212"/>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212"/>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212"/>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212"/>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212"/>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212"/>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212"/>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212"/>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212"/>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212"/>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212"/>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212"/>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212"/>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212"/>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212"/>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212"/>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212"/>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212"/>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212"/>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212"/>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212"/>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212"/>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212"/>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212"/>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212"/>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212"/>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212"/>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212"/>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212"/>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212"/>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212"/>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212"/>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212"/>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212"/>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212"/>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212"/>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212"/>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212"/>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212"/>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212"/>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212"/>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212"/>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212"/>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212"/>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212"/>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212"/>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212"/>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212"/>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212"/>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212"/>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212"/>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212"/>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212"/>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212"/>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212"/>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212"/>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212"/>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212"/>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212"/>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212"/>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212"/>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212"/>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212"/>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212"/>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212"/>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212"/>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212"/>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212"/>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212"/>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212"/>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212"/>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212"/>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212"/>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212"/>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212"/>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212"/>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212"/>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212"/>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212"/>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212"/>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212"/>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212"/>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212"/>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212"/>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212"/>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212"/>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212"/>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212"/>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212"/>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212"/>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212"/>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212"/>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212"/>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212"/>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212"/>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212"/>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212"/>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212"/>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212"/>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212"/>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212"/>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212"/>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212"/>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212"/>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212"/>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212"/>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212"/>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212"/>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212"/>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212"/>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212"/>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212"/>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212"/>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212"/>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212"/>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212"/>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212"/>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212"/>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212"/>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212"/>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212"/>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212"/>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212"/>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212"/>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212"/>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212"/>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212"/>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212"/>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212"/>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212"/>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212"/>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212"/>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212"/>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212"/>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212"/>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212"/>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212"/>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212"/>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212"/>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212"/>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212"/>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212"/>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212"/>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212"/>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212"/>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212"/>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212"/>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212"/>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212"/>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212"/>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212"/>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212"/>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212"/>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212"/>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212"/>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212"/>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212"/>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212"/>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212"/>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212"/>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212"/>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212"/>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212"/>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212"/>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212"/>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212"/>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212"/>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212"/>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212"/>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212"/>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212"/>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212"/>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212"/>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212"/>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212"/>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212"/>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212"/>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212"/>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212"/>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212"/>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212"/>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212"/>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212"/>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212"/>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212"/>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212"/>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212"/>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212"/>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212"/>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212"/>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212"/>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212"/>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212"/>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212"/>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212"/>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212"/>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212"/>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212"/>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212"/>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212"/>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212"/>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212"/>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212"/>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212"/>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212"/>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212"/>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212"/>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212"/>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212"/>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212"/>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212"/>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212"/>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212"/>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212"/>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212"/>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212"/>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212"/>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212"/>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212"/>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212"/>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212"/>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212"/>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212"/>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212"/>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212"/>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212"/>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212"/>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212"/>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212"/>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212"/>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212"/>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212"/>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212"/>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212"/>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212"/>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212"/>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212"/>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212"/>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212"/>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212"/>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212"/>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212"/>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212"/>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212"/>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212"/>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212"/>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212"/>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212"/>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212"/>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212"/>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212"/>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212"/>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212"/>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212"/>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212"/>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212"/>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212"/>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212"/>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212"/>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212"/>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212"/>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212"/>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212"/>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212"/>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212"/>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212"/>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212"/>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212"/>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212"/>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212"/>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212"/>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212"/>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212"/>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212"/>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212"/>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212"/>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212"/>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212"/>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212"/>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212"/>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212"/>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212"/>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212"/>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212"/>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212"/>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212"/>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212"/>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212"/>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212"/>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212"/>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212"/>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212"/>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212"/>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212"/>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212"/>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212"/>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212"/>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212"/>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212"/>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212"/>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212"/>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212"/>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212"/>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212"/>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212"/>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212"/>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212"/>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212"/>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212"/>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212"/>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212"/>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212"/>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212"/>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212"/>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212"/>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212"/>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212"/>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212"/>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212"/>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212"/>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212"/>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212"/>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212"/>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212"/>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212"/>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212"/>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212"/>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212"/>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212"/>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212"/>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212"/>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212"/>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212"/>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212"/>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212"/>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212"/>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212"/>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212"/>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212"/>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212"/>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212"/>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212"/>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212"/>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212"/>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212"/>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212"/>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212"/>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212"/>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212"/>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212"/>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212"/>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212"/>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212"/>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212"/>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212"/>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212"/>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212"/>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212"/>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212"/>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212"/>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212"/>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212"/>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212"/>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212"/>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212"/>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212"/>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212"/>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212"/>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212"/>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212"/>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212"/>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212"/>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212"/>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212"/>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212"/>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212"/>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212"/>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212"/>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212"/>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212"/>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212"/>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212"/>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212"/>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212"/>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212"/>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212"/>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212"/>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212"/>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212"/>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212"/>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212"/>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212"/>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212"/>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212"/>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212"/>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212"/>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212"/>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212"/>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212"/>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212"/>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212"/>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212"/>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212"/>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212"/>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212"/>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212"/>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212"/>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212"/>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212"/>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212"/>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212"/>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212"/>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212"/>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212"/>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212"/>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212"/>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212"/>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212"/>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212"/>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212"/>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212"/>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212"/>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212"/>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212"/>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212"/>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212"/>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212"/>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212"/>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212"/>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212"/>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212"/>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212"/>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212"/>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212"/>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212"/>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212"/>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212"/>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212"/>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212"/>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212"/>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212"/>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212"/>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212"/>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212"/>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212"/>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212"/>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212"/>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212"/>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212"/>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212"/>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212"/>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212"/>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212"/>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212"/>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212"/>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212"/>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212"/>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212"/>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212"/>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212"/>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212"/>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212"/>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212"/>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212"/>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212"/>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212"/>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212"/>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212"/>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212"/>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212"/>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212"/>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212"/>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212"/>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212"/>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212"/>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212"/>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212"/>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212"/>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212"/>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212"/>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212"/>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212"/>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212"/>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212"/>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212"/>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212"/>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212"/>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212"/>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212"/>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212"/>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212"/>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212"/>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212"/>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212"/>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212"/>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212"/>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212"/>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212"/>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212"/>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212"/>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212"/>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212"/>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212"/>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212"/>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212"/>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212"/>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212"/>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212"/>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212"/>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212"/>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212"/>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212"/>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212"/>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212"/>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212"/>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212"/>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212"/>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212"/>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212"/>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212"/>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212"/>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212"/>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212"/>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212"/>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212"/>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212"/>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212"/>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212"/>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212"/>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212"/>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212"/>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212"/>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212"/>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212"/>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212"/>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212"/>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212"/>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212"/>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212"/>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212"/>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212"/>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212"/>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212"/>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212"/>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212"/>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212"/>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212"/>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212"/>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212"/>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212"/>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212"/>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212"/>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212"/>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212"/>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212"/>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212"/>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212"/>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212"/>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212"/>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212"/>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212"/>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212"/>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212"/>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212"/>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212"/>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212"/>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212"/>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212"/>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212"/>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212"/>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212"/>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212"/>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212"/>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212"/>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212"/>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212"/>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212"/>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212"/>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212"/>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212"/>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212"/>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212"/>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212"/>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212"/>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212"/>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212"/>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212"/>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212"/>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212"/>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212"/>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212"/>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212"/>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212"/>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212"/>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212"/>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212"/>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212"/>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212"/>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212"/>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212"/>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212"/>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212"/>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212"/>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212"/>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212"/>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212"/>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212"/>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212"/>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212"/>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212"/>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212"/>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212"/>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212"/>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212"/>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212"/>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212"/>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212"/>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212"/>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212"/>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212"/>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212"/>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212"/>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212"/>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212"/>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212"/>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212"/>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212"/>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212"/>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212"/>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212"/>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212"/>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212"/>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212"/>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212"/>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212"/>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212"/>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212"/>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212"/>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212"/>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212"/>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212"/>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212"/>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212"/>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212"/>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212"/>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212"/>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212"/>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212"/>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212"/>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212"/>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212"/>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212"/>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212"/>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212"/>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212"/>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212"/>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212"/>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212"/>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212"/>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212"/>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212"/>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212"/>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212"/>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212"/>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212"/>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212"/>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212"/>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212"/>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212"/>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212"/>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212"/>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212"/>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212"/>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212"/>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212"/>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212"/>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212"/>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212"/>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212"/>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212"/>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212"/>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212"/>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212"/>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212"/>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212"/>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212"/>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212"/>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212"/>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212"/>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212"/>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212"/>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212"/>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212"/>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212"/>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212"/>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212"/>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212"/>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212"/>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212"/>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212"/>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212"/>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212"/>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212"/>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212"/>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212"/>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212"/>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212"/>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212"/>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212"/>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212"/>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212"/>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212"/>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212"/>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212"/>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212"/>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212"/>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212"/>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212"/>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212"/>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212"/>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212"/>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212"/>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212"/>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212"/>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212"/>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212"/>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212"/>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212"/>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212"/>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212"/>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212"/>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212"/>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212"/>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212"/>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212"/>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212"/>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212"/>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212"/>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212"/>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212"/>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212"/>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212"/>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212"/>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212"/>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212"/>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212"/>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212"/>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212"/>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212"/>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212"/>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212"/>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212"/>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212"/>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212"/>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212"/>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212"/>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212"/>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212"/>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212"/>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212"/>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212"/>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212"/>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212"/>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212"/>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212"/>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212"/>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212"/>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212"/>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212"/>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212"/>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212"/>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212"/>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212"/>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212"/>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212"/>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212"/>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212"/>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212"/>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212"/>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212"/>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212"/>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212"/>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212"/>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212"/>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212"/>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212"/>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212"/>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212"/>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212"/>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212"/>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212"/>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212"/>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212"/>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212"/>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212"/>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212"/>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212"/>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212"/>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212"/>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212"/>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212"/>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212"/>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212"/>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212"/>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212"/>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212"/>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212"/>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212"/>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212"/>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212"/>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212"/>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212"/>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212"/>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212"/>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212"/>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212"/>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212"/>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212"/>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212"/>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212"/>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212"/>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212"/>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212"/>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212"/>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212"/>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212"/>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212"/>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212"/>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212"/>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212"/>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212"/>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212"/>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212"/>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212"/>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212"/>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212"/>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212"/>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212"/>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212"/>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212"/>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212"/>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3"/>
      <c r="B1002" s="3"/>
      <c r="C1002" s="212"/>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 customHeight="1">
      <c r="C1003" s="212"/>
      <c r="D1003" s="3"/>
      <c r="E1003" s="3"/>
      <c r="F1003" s="3"/>
      <c r="G1003" s="3"/>
    </row>
  </sheetData>
  <mergeCells count="6">
    <mergeCell ref="B31:B34"/>
    <mergeCell ref="B18:B21"/>
    <mergeCell ref="B7:G7"/>
    <mergeCell ref="B14:B17"/>
    <mergeCell ref="B22:B27"/>
    <mergeCell ref="B28:B3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Z1000"/>
  <sheetViews>
    <sheetView topLeftCell="A10" workbookViewId="0">
      <selection activeCell="J6" sqref="J6:L6"/>
    </sheetView>
  </sheetViews>
  <sheetFormatPr defaultColWidth="14.44140625" defaultRowHeight="15" customHeight="1"/>
  <cols>
    <col min="1" max="1" width="6.5546875" customWidth="1"/>
    <col min="2" max="2" width="26.6640625" customWidth="1"/>
    <col min="3" max="12" width="13.6640625" customWidth="1"/>
    <col min="13" max="26" width="8" customWidth="1"/>
  </cols>
  <sheetData>
    <row r="1" spans="1:26" ht="13.8">
      <c r="A1" s="236"/>
      <c r="B1" s="236"/>
      <c r="C1" s="236"/>
      <c r="D1" s="236"/>
      <c r="E1" s="236"/>
      <c r="F1" s="236"/>
      <c r="G1" s="236"/>
      <c r="H1" s="236"/>
      <c r="I1" s="236"/>
      <c r="J1" s="236"/>
      <c r="K1" s="236"/>
      <c r="L1" s="237" t="s">
        <v>720</v>
      </c>
      <c r="M1" s="236"/>
      <c r="N1" s="236"/>
      <c r="O1" s="236"/>
      <c r="P1" s="236"/>
      <c r="Q1" s="236"/>
      <c r="R1" s="236"/>
      <c r="S1" s="236"/>
      <c r="T1" s="236"/>
      <c r="U1" s="236"/>
      <c r="V1" s="236"/>
      <c r="W1" s="236"/>
      <c r="X1" s="236"/>
      <c r="Y1" s="236"/>
      <c r="Z1" s="236"/>
    </row>
    <row r="2" spans="1:26" ht="13.8">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6" ht="15.75" customHeight="1">
      <c r="A3" s="538" t="s">
        <v>727</v>
      </c>
      <c r="B3" s="469"/>
      <c r="C3" s="469"/>
      <c r="D3" s="469"/>
      <c r="E3" s="469"/>
      <c r="F3" s="469"/>
      <c r="G3" s="469"/>
      <c r="H3" s="469"/>
      <c r="I3" s="469"/>
      <c r="J3" s="469"/>
      <c r="K3" s="469"/>
      <c r="L3" s="469"/>
      <c r="M3" s="236"/>
      <c r="N3" s="236"/>
      <c r="O3" s="236"/>
      <c r="P3" s="236"/>
      <c r="Q3" s="236"/>
      <c r="R3" s="236"/>
      <c r="S3" s="236"/>
      <c r="T3" s="236"/>
      <c r="U3" s="236"/>
      <c r="V3" s="236"/>
      <c r="W3" s="236"/>
      <c r="X3" s="236"/>
      <c r="Y3" s="236"/>
      <c r="Z3" s="236"/>
    </row>
    <row r="4" spans="1:26" ht="13.8">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row>
    <row r="5" spans="1:26" ht="15.75" customHeight="1">
      <c r="A5" s="240"/>
      <c r="B5" s="240"/>
      <c r="C5" s="240"/>
      <c r="D5" s="240"/>
      <c r="E5" s="240"/>
      <c r="F5" s="240"/>
      <c r="G5" s="242" t="s">
        <v>729</v>
      </c>
      <c r="H5" s="236"/>
      <c r="I5" s="236"/>
      <c r="J5" s="236"/>
      <c r="K5" s="236"/>
      <c r="L5" s="236"/>
      <c r="M5" s="236"/>
      <c r="N5" s="236"/>
      <c r="O5" s="236"/>
      <c r="P5" s="236"/>
      <c r="Q5" s="236"/>
      <c r="R5" s="236"/>
      <c r="S5" s="236"/>
      <c r="T5" s="236"/>
      <c r="U5" s="236"/>
      <c r="V5" s="236"/>
      <c r="W5" s="236"/>
      <c r="X5" s="236"/>
      <c r="Y5" s="236"/>
      <c r="Z5" s="236"/>
    </row>
    <row r="6" spans="1:26" ht="90.75" customHeight="1">
      <c r="A6" s="244" t="s">
        <v>694</v>
      </c>
      <c r="B6" s="246" t="s">
        <v>731</v>
      </c>
      <c r="C6" s="248" t="s">
        <v>735</v>
      </c>
      <c r="D6" s="248" t="s">
        <v>736</v>
      </c>
      <c r="E6" s="248" t="s">
        <v>737</v>
      </c>
      <c r="F6" s="248" t="s">
        <v>738</v>
      </c>
      <c r="G6" s="246" t="s">
        <v>739</v>
      </c>
      <c r="H6" s="236"/>
      <c r="I6" s="250"/>
      <c r="J6" s="250"/>
      <c r="K6" s="236"/>
      <c r="L6" s="236"/>
      <c r="M6" s="236"/>
      <c r="N6" s="236"/>
      <c r="O6" s="236"/>
      <c r="P6" s="236"/>
      <c r="Q6" s="236"/>
      <c r="R6" s="236"/>
      <c r="S6" s="236"/>
      <c r="T6" s="236"/>
      <c r="U6" s="236"/>
      <c r="V6" s="236"/>
      <c r="W6" s="236"/>
      <c r="X6" s="236"/>
      <c r="Y6" s="236"/>
      <c r="Z6" s="236"/>
    </row>
    <row r="7" spans="1:26" ht="13.8">
      <c r="A7" s="252">
        <v>1</v>
      </c>
      <c r="B7" s="255"/>
      <c r="C7" s="256"/>
      <c r="D7" s="257"/>
      <c r="E7" s="257"/>
      <c r="F7" s="257"/>
      <c r="G7" s="258"/>
      <c r="H7" s="261"/>
      <c r="I7" s="261"/>
      <c r="J7" s="261"/>
      <c r="K7" s="236"/>
      <c r="L7" s="236"/>
      <c r="M7" s="236"/>
      <c r="N7" s="236"/>
      <c r="O7" s="236"/>
      <c r="P7" s="236"/>
      <c r="Q7" s="236"/>
      <c r="R7" s="236"/>
      <c r="S7" s="236"/>
      <c r="T7" s="236"/>
      <c r="U7" s="236"/>
      <c r="V7" s="236"/>
      <c r="W7" s="236"/>
      <c r="X7" s="236"/>
      <c r="Y7" s="236"/>
      <c r="Z7" s="236"/>
    </row>
    <row r="8" spans="1:26" ht="13.8">
      <c r="A8" s="263">
        <v>2</v>
      </c>
      <c r="B8" s="271"/>
      <c r="C8" s="273"/>
      <c r="D8" s="275"/>
      <c r="E8" s="275"/>
      <c r="F8" s="275"/>
      <c r="G8" s="277"/>
      <c r="H8" s="261"/>
      <c r="I8" s="261"/>
      <c r="J8" s="261"/>
      <c r="K8" s="236"/>
      <c r="L8" s="236"/>
      <c r="M8" s="236"/>
      <c r="N8" s="236"/>
      <c r="O8" s="236"/>
      <c r="P8" s="236"/>
      <c r="Q8" s="236"/>
      <c r="R8" s="236"/>
      <c r="S8" s="236"/>
      <c r="T8" s="236"/>
      <c r="U8" s="236"/>
      <c r="V8" s="236"/>
      <c r="W8" s="236"/>
      <c r="X8" s="236"/>
      <c r="Y8" s="236"/>
      <c r="Z8" s="236"/>
    </row>
    <row r="9" spans="1:26" ht="13.8">
      <c r="A9" s="263">
        <v>3</v>
      </c>
      <c r="B9" s="271"/>
      <c r="C9" s="273"/>
      <c r="D9" s="275"/>
      <c r="E9" s="275"/>
      <c r="F9" s="275"/>
      <c r="G9" s="277"/>
      <c r="H9" s="261"/>
      <c r="I9" s="261"/>
      <c r="J9" s="261"/>
      <c r="K9" s="236"/>
      <c r="L9" s="236"/>
      <c r="M9" s="236"/>
      <c r="N9" s="236"/>
      <c r="O9" s="236"/>
      <c r="P9" s="236"/>
      <c r="Q9" s="236"/>
      <c r="R9" s="236"/>
      <c r="S9" s="236"/>
      <c r="T9" s="236"/>
      <c r="U9" s="236"/>
      <c r="V9" s="236"/>
      <c r="W9" s="236"/>
      <c r="X9" s="236"/>
      <c r="Y9" s="236"/>
      <c r="Z9" s="236"/>
    </row>
    <row r="10" spans="1:26" ht="13.8">
      <c r="A10" s="263">
        <v>4</v>
      </c>
      <c r="B10" s="271"/>
      <c r="C10" s="273"/>
      <c r="D10" s="275"/>
      <c r="E10" s="275"/>
      <c r="F10" s="275"/>
      <c r="G10" s="277"/>
      <c r="H10" s="261"/>
      <c r="I10" s="261"/>
      <c r="J10" s="261"/>
      <c r="K10" s="236"/>
      <c r="L10" s="236"/>
      <c r="M10" s="236"/>
      <c r="N10" s="236"/>
      <c r="O10" s="236"/>
      <c r="P10" s="236"/>
      <c r="Q10" s="236"/>
      <c r="R10" s="236"/>
      <c r="S10" s="236"/>
      <c r="T10" s="236"/>
      <c r="U10" s="236"/>
      <c r="V10" s="236"/>
      <c r="W10" s="236"/>
      <c r="X10" s="236"/>
      <c r="Y10" s="236"/>
      <c r="Z10" s="236"/>
    </row>
    <row r="11" spans="1:26" ht="13.8">
      <c r="A11" s="263">
        <v>5</v>
      </c>
      <c r="B11" s="271"/>
      <c r="C11" s="273"/>
      <c r="D11" s="275"/>
      <c r="E11" s="275"/>
      <c r="F11" s="275"/>
      <c r="G11" s="277"/>
      <c r="H11" s="261"/>
      <c r="I11" s="261"/>
      <c r="J11" s="261"/>
      <c r="K11" s="236"/>
      <c r="L11" s="236"/>
      <c r="M11" s="236"/>
      <c r="N11" s="236"/>
      <c r="O11" s="236"/>
      <c r="P11" s="236"/>
      <c r="Q11" s="236"/>
      <c r="R11" s="236"/>
      <c r="S11" s="236"/>
      <c r="T11" s="236"/>
      <c r="U11" s="236"/>
      <c r="V11" s="236"/>
      <c r="W11" s="236"/>
      <c r="X11" s="236"/>
      <c r="Y11" s="236"/>
      <c r="Z11" s="236"/>
    </row>
    <row r="12" spans="1:26" ht="13.8">
      <c r="A12" s="263">
        <v>6</v>
      </c>
      <c r="B12" s="271"/>
      <c r="C12" s="273"/>
      <c r="D12" s="275"/>
      <c r="E12" s="275"/>
      <c r="F12" s="275"/>
      <c r="G12" s="277"/>
      <c r="H12" s="261"/>
      <c r="I12" s="261"/>
      <c r="J12" s="261"/>
      <c r="K12" s="236"/>
      <c r="L12" s="236"/>
      <c r="M12" s="236"/>
      <c r="N12" s="236"/>
      <c r="O12" s="236"/>
      <c r="P12" s="236"/>
      <c r="Q12" s="236"/>
      <c r="R12" s="236"/>
      <c r="S12" s="236"/>
      <c r="T12" s="236"/>
      <c r="U12" s="236"/>
      <c r="V12" s="236"/>
      <c r="W12" s="236"/>
      <c r="X12" s="236"/>
      <c r="Y12" s="236"/>
      <c r="Z12" s="236"/>
    </row>
    <row r="13" spans="1:26" ht="13.8">
      <c r="A13" s="263">
        <v>7</v>
      </c>
      <c r="B13" s="271"/>
      <c r="C13" s="273"/>
      <c r="D13" s="275"/>
      <c r="E13" s="275"/>
      <c r="F13" s="275"/>
      <c r="G13" s="277"/>
      <c r="H13" s="261"/>
      <c r="I13" s="261"/>
      <c r="J13" s="261"/>
      <c r="K13" s="236"/>
      <c r="L13" s="236"/>
      <c r="M13" s="236"/>
      <c r="N13" s="236"/>
      <c r="O13" s="236"/>
      <c r="P13" s="236"/>
      <c r="Q13" s="236"/>
      <c r="R13" s="236"/>
      <c r="S13" s="236"/>
      <c r="T13" s="236"/>
      <c r="U13" s="236"/>
      <c r="V13" s="236"/>
      <c r="W13" s="236"/>
      <c r="X13" s="236"/>
      <c r="Y13" s="236"/>
      <c r="Z13" s="236"/>
    </row>
    <row r="14" spans="1:26" ht="15.75" customHeight="1">
      <c r="A14" s="263">
        <v>8</v>
      </c>
      <c r="B14" s="271"/>
      <c r="C14" s="282"/>
      <c r="D14" s="283"/>
      <c r="E14" s="283"/>
      <c r="F14" s="283"/>
      <c r="G14" s="285"/>
      <c r="H14" s="261"/>
      <c r="I14" s="261"/>
      <c r="J14" s="261"/>
      <c r="K14" s="236"/>
      <c r="L14" s="236"/>
      <c r="M14" s="236"/>
      <c r="N14" s="236"/>
      <c r="O14" s="236"/>
      <c r="P14" s="236"/>
      <c r="Q14" s="236"/>
      <c r="R14" s="236"/>
      <c r="S14" s="236"/>
      <c r="T14" s="236"/>
      <c r="U14" s="236"/>
      <c r="V14" s="236"/>
      <c r="W14" s="236"/>
      <c r="X14" s="236"/>
      <c r="Y14" s="236"/>
      <c r="Z14" s="236"/>
    </row>
    <row r="15" spans="1:26" ht="15.75" customHeight="1">
      <c r="A15" s="543" t="s">
        <v>758</v>
      </c>
      <c r="B15" s="537"/>
      <c r="C15" s="288"/>
      <c r="D15" s="288"/>
      <c r="E15" s="289"/>
      <c r="F15" s="289"/>
      <c r="G15" s="290"/>
      <c r="H15" s="236"/>
      <c r="I15" s="236"/>
      <c r="J15" s="236"/>
      <c r="K15" s="236"/>
      <c r="L15" s="236"/>
      <c r="M15" s="236"/>
      <c r="N15" s="236"/>
      <c r="O15" s="236"/>
      <c r="P15" s="236"/>
      <c r="Q15" s="236"/>
      <c r="R15" s="236"/>
      <c r="S15" s="236"/>
      <c r="T15" s="236"/>
      <c r="U15" s="236"/>
      <c r="V15" s="236"/>
      <c r="W15" s="236"/>
      <c r="X15" s="236"/>
      <c r="Y15" s="236"/>
      <c r="Z15" s="236"/>
    </row>
    <row r="16" spans="1:26" ht="13.8">
      <c r="A16" s="261"/>
      <c r="B16" s="291"/>
      <c r="C16" s="292"/>
      <c r="D16" s="292"/>
      <c r="E16" s="236"/>
      <c r="F16" s="293"/>
      <c r="G16" s="236"/>
      <c r="H16" s="236"/>
      <c r="I16" s="236"/>
      <c r="J16" s="236"/>
      <c r="K16" s="236"/>
      <c r="L16" s="236"/>
      <c r="M16" s="236"/>
      <c r="N16" s="236"/>
      <c r="O16" s="236"/>
      <c r="P16" s="236"/>
      <c r="Q16" s="236"/>
      <c r="R16" s="236"/>
      <c r="S16" s="236"/>
      <c r="T16" s="236"/>
      <c r="U16" s="236"/>
      <c r="V16" s="236"/>
      <c r="W16" s="236"/>
      <c r="X16" s="236"/>
      <c r="Y16" s="236"/>
      <c r="Z16" s="236"/>
    </row>
    <row r="17" spans="1:26" ht="15.75" customHeight="1">
      <c r="A17" s="297" t="s">
        <v>760</v>
      </c>
      <c r="B17" s="261"/>
      <c r="C17" s="292"/>
      <c r="D17" s="292"/>
      <c r="E17" s="236"/>
      <c r="F17" s="236"/>
      <c r="G17" s="236"/>
      <c r="H17" s="236"/>
      <c r="I17" s="236"/>
      <c r="J17" s="236"/>
      <c r="K17" s="236"/>
      <c r="L17" s="236"/>
      <c r="M17" s="236"/>
      <c r="N17" s="236"/>
      <c r="O17" s="236"/>
      <c r="P17" s="236"/>
      <c r="Q17" s="236"/>
      <c r="R17" s="236"/>
      <c r="S17" s="236"/>
      <c r="T17" s="236"/>
      <c r="U17" s="236"/>
      <c r="V17" s="236"/>
      <c r="W17" s="236"/>
      <c r="X17" s="236"/>
      <c r="Y17" s="236"/>
      <c r="Z17" s="236"/>
    </row>
    <row r="18" spans="1:26" ht="15.75" customHeight="1">
      <c r="A18" s="240"/>
      <c r="B18" s="240"/>
      <c r="C18" s="240"/>
      <c r="D18" s="240"/>
      <c r="E18" s="240"/>
      <c r="F18" s="240"/>
      <c r="G18" s="240"/>
      <c r="H18" s="240"/>
      <c r="I18" s="236"/>
      <c r="J18" s="236"/>
      <c r="K18" s="236"/>
      <c r="L18" s="242" t="s">
        <v>729</v>
      </c>
      <c r="M18" s="236"/>
      <c r="N18" s="236"/>
      <c r="O18" s="236"/>
      <c r="P18" s="236"/>
      <c r="Q18" s="236"/>
      <c r="R18" s="236"/>
      <c r="S18" s="236"/>
      <c r="T18" s="236"/>
      <c r="U18" s="236"/>
      <c r="V18" s="236"/>
      <c r="W18" s="236"/>
      <c r="X18" s="236"/>
      <c r="Y18" s="236"/>
      <c r="Z18" s="236"/>
    </row>
    <row r="19" spans="1:26" ht="13.8">
      <c r="A19" s="546" t="s">
        <v>694</v>
      </c>
      <c r="B19" s="547" t="s">
        <v>731</v>
      </c>
      <c r="C19" s="539" t="s">
        <v>762</v>
      </c>
      <c r="D19" s="540"/>
      <c r="E19" s="541" t="s">
        <v>763</v>
      </c>
      <c r="F19" s="495"/>
      <c r="G19" s="542" t="s">
        <v>765</v>
      </c>
      <c r="H19" s="477"/>
      <c r="I19" s="544" t="s">
        <v>766</v>
      </c>
      <c r="J19" s="517"/>
      <c r="K19" s="545" t="s">
        <v>768</v>
      </c>
      <c r="L19" s="517"/>
      <c r="M19" s="236"/>
      <c r="N19" s="236"/>
      <c r="O19" s="236"/>
      <c r="P19" s="236"/>
      <c r="Q19" s="236"/>
      <c r="R19" s="236"/>
      <c r="S19" s="236"/>
      <c r="T19" s="236"/>
      <c r="U19" s="236"/>
      <c r="V19" s="236"/>
      <c r="W19" s="236"/>
      <c r="X19" s="236"/>
      <c r="Y19" s="236"/>
      <c r="Z19" s="236"/>
    </row>
    <row r="20" spans="1:26" ht="22.5" customHeight="1">
      <c r="A20" s="533"/>
      <c r="B20" s="497"/>
      <c r="C20" s="307" t="s">
        <v>770</v>
      </c>
      <c r="D20" s="308" t="s">
        <v>771</v>
      </c>
      <c r="E20" s="307" t="s">
        <v>770</v>
      </c>
      <c r="F20" s="308" t="s">
        <v>771</v>
      </c>
      <c r="G20" s="307" t="s">
        <v>770</v>
      </c>
      <c r="H20" s="308" t="s">
        <v>771</v>
      </c>
      <c r="I20" s="307" t="s">
        <v>770</v>
      </c>
      <c r="J20" s="308" t="s">
        <v>771</v>
      </c>
      <c r="K20" s="307" t="s">
        <v>770</v>
      </c>
      <c r="L20" s="308" t="s">
        <v>771</v>
      </c>
      <c r="M20" s="236"/>
      <c r="N20" s="236"/>
      <c r="O20" s="236"/>
      <c r="P20" s="236"/>
      <c r="Q20" s="236"/>
      <c r="R20" s="236"/>
      <c r="S20" s="236"/>
      <c r="T20" s="236"/>
      <c r="U20" s="236"/>
      <c r="V20" s="236"/>
      <c r="W20" s="236"/>
      <c r="X20" s="236"/>
      <c r="Y20" s="236"/>
      <c r="Z20" s="236"/>
    </row>
    <row r="21" spans="1:26" ht="13.8">
      <c r="A21" s="310">
        <v>1</v>
      </c>
      <c r="B21" s="255"/>
      <c r="C21" s="312"/>
      <c r="D21" s="313"/>
      <c r="E21" s="312"/>
      <c r="F21" s="313"/>
      <c r="G21" s="312"/>
      <c r="H21" s="314"/>
      <c r="I21" s="315"/>
      <c r="J21" s="313"/>
      <c r="K21" s="312"/>
      <c r="L21" s="313"/>
      <c r="M21" s="236"/>
      <c r="N21" s="236"/>
      <c r="O21" s="236"/>
      <c r="P21" s="236"/>
      <c r="Q21" s="236"/>
      <c r="R21" s="236"/>
      <c r="S21" s="236"/>
      <c r="T21" s="236"/>
      <c r="U21" s="236"/>
      <c r="V21" s="236"/>
      <c r="W21" s="236"/>
      <c r="X21" s="236"/>
      <c r="Y21" s="236"/>
      <c r="Z21" s="236"/>
    </row>
    <row r="22" spans="1:26" ht="13.8">
      <c r="A22" s="263">
        <v>2</v>
      </c>
      <c r="B22" s="271"/>
      <c r="C22" s="316"/>
      <c r="D22" s="317"/>
      <c r="E22" s="316"/>
      <c r="F22" s="317"/>
      <c r="G22" s="316"/>
      <c r="H22" s="318"/>
      <c r="I22" s="319"/>
      <c r="J22" s="317"/>
      <c r="K22" s="316"/>
      <c r="L22" s="317"/>
      <c r="M22" s="236"/>
      <c r="N22" s="236"/>
      <c r="O22" s="236"/>
      <c r="P22" s="236"/>
      <c r="Q22" s="236"/>
      <c r="R22" s="236"/>
      <c r="S22" s="236"/>
      <c r="T22" s="236"/>
      <c r="U22" s="236"/>
      <c r="V22" s="236"/>
      <c r="W22" s="236"/>
      <c r="X22" s="236"/>
      <c r="Y22" s="236"/>
      <c r="Z22" s="236"/>
    </row>
    <row r="23" spans="1:26" ht="13.8">
      <c r="A23" s="263">
        <v>3</v>
      </c>
      <c r="B23" s="271"/>
      <c r="C23" s="316"/>
      <c r="D23" s="317"/>
      <c r="E23" s="316"/>
      <c r="F23" s="317"/>
      <c r="G23" s="316"/>
      <c r="H23" s="318"/>
      <c r="I23" s="319"/>
      <c r="J23" s="317"/>
      <c r="K23" s="316"/>
      <c r="L23" s="317"/>
      <c r="M23" s="236"/>
      <c r="N23" s="236"/>
      <c r="O23" s="236"/>
      <c r="P23" s="236"/>
      <c r="Q23" s="236"/>
      <c r="R23" s="236"/>
      <c r="S23" s="236"/>
      <c r="T23" s="236"/>
      <c r="U23" s="236"/>
      <c r="V23" s="236"/>
      <c r="W23" s="236"/>
      <c r="X23" s="236"/>
      <c r="Y23" s="236"/>
      <c r="Z23" s="236"/>
    </row>
    <row r="24" spans="1:26" ht="13.8">
      <c r="A24" s="263">
        <v>4</v>
      </c>
      <c r="B24" s="271"/>
      <c r="C24" s="316"/>
      <c r="D24" s="317"/>
      <c r="E24" s="316"/>
      <c r="F24" s="317"/>
      <c r="G24" s="316"/>
      <c r="H24" s="318"/>
      <c r="I24" s="319"/>
      <c r="J24" s="317"/>
      <c r="K24" s="316"/>
      <c r="L24" s="317"/>
      <c r="M24" s="236"/>
      <c r="N24" s="236"/>
      <c r="O24" s="236"/>
      <c r="P24" s="236"/>
      <c r="Q24" s="236"/>
      <c r="R24" s="236"/>
      <c r="S24" s="236"/>
      <c r="T24" s="236"/>
      <c r="U24" s="236"/>
      <c r="V24" s="236"/>
      <c r="W24" s="236"/>
      <c r="X24" s="236"/>
      <c r="Y24" s="236"/>
      <c r="Z24" s="236"/>
    </row>
    <row r="25" spans="1:26" ht="13.8">
      <c r="A25" s="263">
        <v>5</v>
      </c>
      <c r="B25" s="271"/>
      <c r="C25" s="316"/>
      <c r="D25" s="317"/>
      <c r="E25" s="316"/>
      <c r="F25" s="317"/>
      <c r="G25" s="316"/>
      <c r="H25" s="318"/>
      <c r="I25" s="319"/>
      <c r="J25" s="317"/>
      <c r="K25" s="316"/>
      <c r="L25" s="317"/>
      <c r="M25" s="236"/>
      <c r="N25" s="236"/>
      <c r="O25" s="236"/>
      <c r="P25" s="236"/>
      <c r="Q25" s="236"/>
      <c r="R25" s="236"/>
      <c r="S25" s="236"/>
      <c r="T25" s="236"/>
      <c r="U25" s="236"/>
      <c r="V25" s="236"/>
      <c r="W25" s="236"/>
      <c r="X25" s="236"/>
      <c r="Y25" s="236"/>
      <c r="Z25" s="236"/>
    </row>
    <row r="26" spans="1:26" ht="13.8">
      <c r="A26" s="263">
        <v>6</v>
      </c>
      <c r="B26" s="271"/>
      <c r="C26" s="316"/>
      <c r="D26" s="317"/>
      <c r="E26" s="316"/>
      <c r="F26" s="317"/>
      <c r="G26" s="316"/>
      <c r="H26" s="318"/>
      <c r="I26" s="319"/>
      <c r="J26" s="317"/>
      <c r="K26" s="316"/>
      <c r="L26" s="317"/>
      <c r="M26" s="236"/>
      <c r="N26" s="236"/>
      <c r="O26" s="236"/>
      <c r="P26" s="236"/>
      <c r="Q26" s="236"/>
      <c r="R26" s="236"/>
      <c r="S26" s="236"/>
      <c r="T26" s="236"/>
      <c r="U26" s="236"/>
      <c r="V26" s="236"/>
      <c r="W26" s="236"/>
      <c r="X26" s="236"/>
      <c r="Y26" s="236"/>
      <c r="Z26" s="236"/>
    </row>
    <row r="27" spans="1:26" ht="13.8">
      <c r="A27" s="263">
        <v>7</v>
      </c>
      <c r="B27" s="271"/>
      <c r="C27" s="316"/>
      <c r="D27" s="317"/>
      <c r="E27" s="316"/>
      <c r="F27" s="317"/>
      <c r="G27" s="316"/>
      <c r="H27" s="318"/>
      <c r="I27" s="319"/>
      <c r="J27" s="317"/>
      <c r="K27" s="316"/>
      <c r="L27" s="317"/>
      <c r="M27" s="236"/>
      <c r="N27" s="236"/>
      <c r="O27" s="236"/>
      <c r="P27" s="236"/>
      <c r="Q27" s="236"/>
      <c r="R27" s="236"/>
      <c r="S27" s="236"/>
      <c r="T27" s="236"/>
      <c r="U27" s="236"/>
      <c r="V27" s="236"/>
      <c r="W27" s="236"/>
      <c r="X27" s="236"/>
      <c r="Y27" s="236"/>
      <c r="Z27" s="236"/>
    </row>
    <row r="28" spans="1:26" ht="15.75" customHeight="1">
      <c r="A28" s="263">
        <v>8</v>
      </c>
      <c r="B28" s="271"/>
      <c r="C28" s="320"/>
      <c r="D28" s="321"/>
      <c r="E28" s="322"/>
      <c r="F28" s="321"/>
      <c r="G28" s="322"/>
      <c r="H28" s="323"/>
      <c r="I28" s="320"/>
      <c r="J28" s="321"/>
      <c r="K28" s="322"/>
      <c r="L28" s="321"/>
      <c r="M28" s="236"/>
      <c r="N28" s="236"/>
      <c r="O28" s="236"/>
      <c r="P28" s="236"/>
      <c r="Q28" s="236"/>
      <c r="R28" s="236"/>
      <c r="S28" s="236"/>
      <c r="T28" s="236"/>
      <c r="U28" s="236"/>
      <c r="V28" s="236"/>
      <c r="W28" s="236"/>
      <c r="X28" s="236"/>
      <c r="Y28" s="236"/>
      <c r="Z28" s="236"/>
    </row>
    <row r="29" spans="1:26" ht="15.75" customHeight="1">
      <c r="A29" s="536" t="s">
        <v>758</v>
      </c>
      <c r="B29" s="537"/>
      <c r="C29" s="324"/>
      <c r="D29" s="325"/>
      <c r="E29" s="324"/>
      <c r="F29" s="325"/>
      <c r="G29" s="324"/>
      <c r="H29" s="326"/>
      <c r="I29" s="327"/>
      <c r="J29" s="325"/>
      <c r="K29" s="324"/>
      <c r="L29" s="325"/>
      <c r="M29" s="236"/>
      <c r="N29" s="236"/>
      <c r="O29" s="236"/>
      <c r="P29" s="236"/>
      <c r="Q29" s="236"/>
      <c r="R29" s="236"/>
      <c r="S29" s="236"/>
      <c r="T29" s="236"/>
      <c r="U29" s="236"/>
      <c r="V29" s="236"/>
      <c r="W29" s="236"/>
      <c r="X29" s="236"/>
      <c r="Y29" s="236"/>
      <c r="Z29" s="236"/>
    </row>
    <row r="30" spans="1:26" ht="12.75" customHeight="1">
      <c r="A30" s="328"/>
    </row>
    <row r="31" spans="1:26" ht="12.75" customHeight="1"/>
    <row r="32" spans="1:26" ht="15.75" customHeight="1">
      <c r="B32" s="297"/>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A29:B29"/>
    <mergeCell ref="A3:L3"/>
    <mergeCell ref="C19:D19"/>
    <mergeCell ref="E19:F19"/>
    <mergeCell ref="G19:H19"/>
    <mergeCell ref="A15:B15"/>
    <mergeCell ref="I19:J19"/>
    <mergeCell ref="K19:L19"/>
    <mergeCell ref="A19:A20"/>
    <mergeCell ref="B19:B20"/>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sheetPr>
    <tabColor rgb="FFFFFFFF"/>
  </sheetPr>
  <dimension ref="B1:H1000"/>
  <sheetViews>
    <sheetView tabSelected="1" topLeftCell="D34" workbookViewId="0">
      <selection activeCell="H40" sqref="H40"/>
    </sheetView>
  </sheetViews>
  <sheetFormatPr defaultColWidth="14.44140625" defaultRowHeight="15" customHeight="1"/>
  <cols>
    <col min="1" max="1" width="2.6640625" customWidth="1"/>
    <col min="2" max="2" width="33" customWidth="1"/>
    <col min="3" max="3" width="50.109375" customWidth="1"/>
    <col min="4" max="4" width="9.33203125" customWidth="1"/>
    <col min="5" max="7" width="15.6640625" customWidth="1"/>
    <col min="8" max="26" width="8" customWidth="1"/>
  </cols>
  <sheetData>
    <row r="1" spans="2:7" ht="12.75" customHeight="1"/>
    <row r="2" spans="2:7" ht="12.75" customHeight="1">
      <c r="B2" s="329" t="s">
        <v>6</v>
      </c>
      <c r="C2" s="330"/>
      <c r="D2" s="330"/>
      <c r="E2" s="330"/>
      <c r="F2" s="330"/>
      <c r="G2" s="331" t="s">
        <v>773</v>
      </c>
    </row>
    <row r="3" spans="2:7" ht="12.75" customHeight="1">
      <c r="B3" s="329" t="s">
        <v>9</v>
      </c>
      <c r="C3" s="330"/>
      <c r="D3" s="330"/>
      <c r="E3" s="330"/>
      <c r="F3" s="330"/>
      <c r="G3" s="330"/>
    </row>
    <row r="4" spans="2:7" ht="15.75" customHeight="1">
      <c r="B4" s="6"/>
      <c r="C4" s="332"/>
      <c r="D4" s="332"/>
      <c r="E4" s="332"/>
      <c r="F4" s="332"/>
      <c r="G4" s="332"/>
    </row>
    <row r="5" spans="2:7" ht="51.75" customHeight="1">
      <c r="B5" s="548" t="s">
        <v>774</v>
      </c>
      <c r="C5" s="469"/>
      <c r="D5" s="469"/>
      <c r="E5" s="469"/>
      <c r="F5" s="469"/>
      <c r="G5" s="469"/>
    </row>
    <row r="6" spans="2:7" ht="12.75" customHeight="1">
      <c r="B6" s="549" t="s">
        <v>835</v>
      </c>
      <c r="C6" s="469"/>
      <c r="D6" s="469"/>
      <c r="E6" s="469"/>
      <c r="F6" s="469"/>
      <c r="G6" s="469"/>
    </row>
    <row r="7" spans="2:7" ht="12.75" customHeight="1">
      <c r="B7" s="333"/>
      <c r="C7" s="333"/>
      <c r="D7" s="333"/>
      <c r="E7" s="333"/>
      <c r="F7" s="333"/>
      <c r="G7" s="333"/>
    </row>
    <row r="8" spans="2:7" ht="13.5" customHeight="1">
      <c r="B8" s="334"/>
      <c r="C8" s="333"/>
      <c r="D8" s="333"/>
      <c r="E8" s="333"/>
      <c r="F8" s="333"/>
      <c r="G8" s="167" t="s">
        <v>14</v>
      </c>
    </row>
    <row r="9" spans="2:7" ht="12.75" customHeight="1">
      <c r="B9" s="566" t="s">
        <v>15</v>
      </c>
      <c r="C9" s="557" t="s">
        <v>775</v>
      </c>
      <c r="D9" s="558" t="s">
        <v>776</v>
      </c>
      <c r="E9" s="558" t="s">
        <v>777</v>
      </c>
      <c r="F9" s="558" t="s">
        <v>778</v>
      </c>
      <c r="G9" s="559" t="s">
        <v>779</v>
      </c>
    </row>
    <row r="10" spans="2:7" ht="13.5" customHeight="1">
      <c r="B10" s="567"/>
      <c r="C10" s="475"/>
      <c r="D10" s="475"/>
      <c r="E10" s="475"/>
      <c r="F10" s="475"/>
      <c r="G10" s="560"/>
    </row>
    <row r="11" spans="2:7" ht="12.75" customHeight="1">
      <c r="B11" s="400">
        <v>1</v>
      </c>
      <c r="C11" s="401">
        <v>2</v>
      </c>
      <c r="D11" s="401">
        <v>3</v>
      </c>
      <c r="E11" s="401">
        <v>4</v>
      </c>
      <c r="F11" s="401">
        <v>5</v>
      </c>
      <c r="G11" s="402">
        <v>6</v>
      </c>
    </row>
    <row r="12" spans="2:7" ht="12.75" customHeight="1">
      <c r="B12" s="550" t="s">
        <v>780</v>
      </c>
      <c r="C12" s="570" t="s">
        <v>781</v>
      </c>
      <c r="D12" s="569">
        <v>9108</v>
      </c>
      <c r="E12" s="552" t="s">
        <v>782</v>
      </c>
      <c r="F12" s="552"/>
      <c r="G12" s="561"/>
    </row>
    <row r="13" spans="2:7" ht="12.75" customHeight="1">
      <c r="B13" s="551"/>
      <c r="C13" s="503"/>
      <c r="D13" s="503"/>
      <c r="E13" s="503"/>
      <c r="F13" s="503"/>
      <c r="G13" s="562"/>
    </row>
    <row r="14" spans="2:7" ht="24.75" customHeight="1">
      <c r="B14" s="403" t="s">
        <v>783</v>
      </c>
      <c r="C14" s="202" t="s">
        <v>784</v>
      </c>
      <c r="D14" s="214">
        <v>9109</v>
      </c>
      <c r="E14" s="335"/>
      <c r="F14" s="335"/>
      <c r="G14" s="404"/>
    </row>
    <row r="15" spans="2:7" ht="24.75" customHeight="1">
      <c r="B15" s="403" t="s">
        <v>785</v>
      </c>
      <c r="C15" s="202" t="s">
        <v>786</v>
      </c>
      <c r="D15" s="214">
        <v>9110</v>
      </c>
      <c r="E15" s="335"/>
      <c r="F15" s="335"/>
      <c r="G15" s="404"/>
    </row>
    <row r="16" spans="2:7" ht="24.75" customHeight="1">
      <c r="B16" s="403" t="s">
        <v>787</v>
      </c>
      <c r="C16" s="202" t="s">
        <v>788</v>
      </c>
      <c r="D16" s="214">
        <v>9111</v>
      </c>
      <c r="E16" s="335"/>
      <c r="F16" s="335"/>
      <c r="G16" s="404"/>
    </row>
    <row r="17" spans="2:8" ht="24.75" customHeight="1">
      <c r="B17" s="403" t="s">
        <v>789</v>
      </c>
      <c r="C17" s="202" t="s">
        <v>790</v>
      </c>
      <c r="D17" s="214">
        <v>9112</v>
      </c>
      <c r="E17" s="335"/>
      <c r="F17" s="335"/>
      <c r="G17" s="404"/>
    </row>
    <row r="18" spans="2:8" ht="24.75" customHeight="1">
      <c r="B18" s="405" t="s">
        <v>791</v>
      </c>
      <c r="C18" s="336" t="s">
        <v>792</v>
      </c>
      <c r="D18" s="337">
        <v>9113</v>
      </c>
      <c r="E18" s="338"/>
      <c r="F18" s="338"/>
      <c r="G18" s="406"/>
    </row>
    <row r="19" spans="2:8" ht="24.75" customHeight="1">
      <c r="B19" s="403" t="s">
        <v>793</v>
      </c>
      <c r="C19" s="202" t="s">
        <v>794</v>
      </c>
      <c r="D19" s="214">
        <v>9114</v>
      </c>
      <c r="E19" s="335"/>
      <c r="F19" s="335"/>
      <c r="G19" s="404"/>
    </row>
    <row r="20" spans="2:8" ht="24.75" customHeight="1">
      <c r="B20" s="403" t="s">
        <v>795</v>
      </c>
      <c r="C20" s="202" t="s">
        <v>796</v>
      </c>
      <c r="D20" s="214">
        <v>9115</v>
      </c>
      <c r="E20" s="335"/>
      <c r="F20" s="335"/>
      <c r="G20" s="404"/>
    </row>
    <row r="21" spans="2:8" ht="24.75" customHeight="1">
      <c r="B21" s="403" t="s">
        <v>797</v>
      </c>
      <c r="C21" s="202" t="s">
        <v>798</v>
      </c>
      <c r="D21" s="214">
        <v>9116</v>
      </c>
      <c r="E21" s="335"/>
      <c r="F21" s="335"/>
      <c r="G21" s="404"/>
    </row>
    <row r="22" spans="2:8" ht="38.25" customHeight="1">
      <c r="B22" s="405" t="s">
        <v>799</v>
      </c>
      <c r="C22" s="336" t="s">
        <v>800</v>
      </c>
      <c r="D22" s="337">
        <v>9117</v>
      </c>
      <c r="E22" s="356">
        <f>SUM(E23:E29)</f>
        <v>996</v>
      </c>
      <c r="F22" s="356">
        <f>SUM(F23:F29)</f>
        <v>39</v>
      </c>
      <c r="G22" s="407">
        <f>SUM(G23:G29)</f>
        <v>957</v>
      </c>
    </row>
    <row r="23" spans="2:8" ht="38.25" customHeight="1">
      <c r="B23" s="403" t="s">
        <v>801</v>
      </c>
      <c r="C23" s="202" t="s">
        <v>802</v>
      </c>
      <c r="D23" s="214">
        <v>9118</v>
      </c>
      <c r="E23" s="384"/>
      <c r="F23" s="384"/>
      <c r="G23" s="385"/>
    </row>
    <row r="24" spans="2:8" ht="48.75" customHeight="1">
      <c r="B24" s="403" t="s">
        <v>803</v>
      </c>
      <c r="C24" s="202" t="s">
        <v>804</v>
      </c>
      <c r="D24" s="214">
        <v>9119</v>
      </c>
      <c r="E24" s="384"/>
      <c r="F24" s="384"/>
      <c r="G24" s="385"/>
    </row>
    <row r="25" spans="2:8" ht="48.75" customHeight="1">
      <c r="B25" s="408" t="s">
        <v>803</v>
      </c>
      <c r="C25" s="202" t="s">
        <v>805</v>
      </c>
      <c r="D25" s="409">
        <v>9120</v>
      </c>
      <c r="E25" s="357">
        <v>996</v>
      </c>
      <c r="F25" s="357">
        <v>39</v>
      </c>
      <c r="G25" s="358">
        <v>957</v>
      </c>
    </row>
    <row r="26" spans="2:8" ht="21" customHeight="1">
      <c r="B26" s="568" t="s">
        <v>806</v>
      </c>
      <c r="C26" s="553" t="s">
        <v>807</v>
      </c>
      <c r="D26" s="554">
        <v>9121</v>
      </c>
      <c r="E26" s="555"/>
      <c r="F26" s="555"/>
      <c r="G26" s="556"/>
    </row>
    <row r="27" spans="2:8" ht="13.2">
      <c r="B27" s="551"/>
      <c r="C27" s="503"/>
      <c r="D27" s="503"/>
      <c r="E27" s="555"/>
      <c r="F27" s="555"/>
      <c r="G27" s="556"/>
    </row>
    <row r="28" spans="2:8" ht="39.75" customHeight="1">
      <c r="B28" s="403" t="s">
        <v>806</v>
      </c>
      <c r="C28" s="202" t="s">
        <v>808</v>
      </c>
      <c r="D28" s="409">
        <v>9122</v>
      </c>
      <c r="E28" s="386"/>
      <c r="F28" s="386"/>
      <c r="G28" s="387"/>
    </row>
    <row r="29" spans="2:8" ht="48" customHeight="1">
      <c r="B29" s="403" t="s">
        <v>803</v>
      </c>
      <c r="C29" s="410" t="s">
        <v>809</v>
      </c>
      <c r="D29" s="214">
        <v>9123</v>
      </c>
      <c r="E29" s="352"/>
      <c r="F29" s="386"/>
      <c r="G29" s="387"/>
    </row>
    <row r="30" spans="2:8" ht="24.75" customHeight="1">
      <c r="B30" s="405" t="s">
        <v>810</v>
      </c>
      <c r="C30" s="336" t="s">
        <v>811</v>
      </c>
      <c r="D30" s="339">
        <v>9124</v>
      </c>
      <c r="E30" s="353">
        <f>SUM(E31:E37)</f>
        <v>82697</v>
      </c>
      <c r="F30" s="353">
        <f>SUM(F31:F37)</f>
        <v>67196</v>
      </c>
      <c r="G30" s="411">
        <f>SUM(E30-F30)</f>
        <v>15501</v>
      </c>
    </row>
    <row r="31" spans="2:8" ht="24.75" customHeight="1">
      <c r="B31" s="403" t="s">
        <v>812</v>
      </c>
      <c r="C31" s="202" t="s">
        <v>813</v>
      </c>
      <c r="D31" s="214">
        <v>9125</v>
      </c>
      <c r="E31" s="357">
        <v>82514</v>
      </c>
      <c r="F31" s="357">
        <v>67196</v>
      </c>
      <c r="G31" s="411">
        <f>SUM(E31-F31)</f>
        <v>15318</v>
      </c>
      <c r="H31" s="394"/>
    </row>
    <row r="32" spans="2:8" ht="24.75" customHeight="1">
      <c r="B32" s="403" t="s">
        <v>814</v>
      </c>
      <c r="C32" s="196" t="s">
        <v>815</v>
      </c>
      <c r="D32" s="214">
        <v>9126</v>
      </c>
      <c r="E32" s="357"/>
      <c r="F32" s="357"/>
      <c r="G32" s="358"/>
      <c r="H32" s="394"/>
    </row>
    <row r="33" spans="2:8" ht="24.75" customHeight="1">
      <c r="B33" s="568" t="s">
        <v>814</v>
      </c>
      <c r="C33" s="553" t="s">
        <v>816</v>
      </c>
      <c r="D33" s="554">
        <v>9127</v>
      </c>
      <c r="E33" s="564"/>
      <c r="F33" s="564"/>
      <c r="G33" s="565"/>
      <c r="H33" s="394"/>
    </row>
    <row r="34" spans="2:8" ht="4.5" customHeight="1">
      <c r="B34" s="551"/>
      <c r="C34" s="503"/>
      <c r="D34" s="503"/>
      <c r="E34" s="564"/>
      <c r="F34" s="564"/>
      <c r="G34" s="565"/>
      <c r="H34" s="394"/>
    </row>
    <row r="35" spans="2:8" ht="24.75" customHeight="1">
      <c r="B35" s="403" t="s">
        <v>817</v>
      </c>
      <c r="C35" s="202" t="s">
        <v>818</v>
      </c>
      <c r="D35" s="214">
        <v>9128</v>
      </c>
      <c r="E35" s="395">
        <v>183</v>
      </c>
      <c r="F35" s="357"/>
      <c r="G35" s="358">
        <f>SUM(E35-F35)</f>
        <v>183</v>
      </c>
      <c r="H35" s="394"/>
    </row>
    <row r="36" spans="2:8" ht="24.75" customHeight="1">
      <c r="B36" s="403" t="s">
        <v>819</v>
      </c>
      <c r="C36" s="202" t="s">
        <v>820</v>
      </c>
      <c r="D36" s="214">
        <v>9129</v>
      </c>
      <c r="E36" s="357"/>
      <c r="F36" s="357"/>
      <c r="G36" s="358"/>
      <c r="H36" s="394"/>
    </row>
    <row r="37" spans="2:8" ht="24.75" customHeight="1">
      <c r="B37" s="412" t="s">
        <v>821</v>
      </c>
      <c r="C37" s="413" t="s">
        <v>822</v>
      </c>
      <c r="D37" s="414">
        <v>9130</v>
      </c>
      <c r="E37" s="396"/>
      <c r="F37" s="397"/>
      <c r="G37" s="398"/>
      <c r="H37" s="394"/>
    </row>
    <row r="38" spans="2:8" ht="12.75" customHeight="1">
      <c r="B38" s="333"/>
      <c r="C38" s="333"/>
      <c r="D38" s="333"/>
      <c r="E38" s="399"/>
      <c r="F38" s="399"/>
      <c r="G38" s="399"/>
      <c r="H38" s="394"/>
    </row>
    <row r="39" spans="2:8" ht="15.75" customHeight="1">
      <c r="B39" s="340" t="s">
        <v>834</v>
      </c>
      <c r="C39" s="332"/>
      <c r="D39" s="332"/>
      <c r="E39" s="332" t="s">
        <v>592</v>
      </c>
      <c r="F39" s="332" t="s">
        <v>849</v>
      </c>
      <c r="G39" s="332"/>
    </row>
    <row r="40" spans="2:8" ht="15.75" customHeight="1">
      <c r="B40" s="332"/>
      <c r="C40" s="341" t="s">
        <v>823</v>
      </c>
      <c r="D40" s="333"/>
      <c r="E40" s="332"/>
      <c r="F40" s="333"/>
      <c r="G40" s="332"/>
    </row>
    <row r="41" spans="2:8" ht="15.75" customHeight="1">
      <c r="B41" s="332"/>
      <c r="C41" s="341"/>
      <c r="D41" s="333"/>
      <c r="E41" s="332"/>
      <c r="F41" s="333"/>
      <c r="G41" s="332"/>
    </row>
    <row r="42" spans="2:8" ht="12.75" customHeight="1">
      <c r="B42" s="563" t="s">
        <v>824</v>
      </c>
      <c r="C42" s="469"/>
      <c r="D42" s="469"/>
      <c r="E42" s="469"/>
      <c r="F42" s="469"/>
      <c r="G42" s="469"/>
    </row>
    <row r="43" spans="2:8" ht="12.75" customHeight="1">
      <c r="B43" s="469"/>
      <c r="C43" s="469"/>
      <c r="D43" s="469"/>
      <c r="E43" s="469"/>
      <c r="F43" s="469"/>
      <c r="G43" s="469"/>
    </row>
    <row r="44" spans="2:8" ht="12.75" customHeight="1">
      <c r="B44" s="342"/>
      <c r="C44" s="342"/>
      <c r="D44" s="342"/>
      <c r="E44" s="342"/>
      <c r="F44" s="342"/>
      <c r="G44" s="342"/>
    </row>
    <row r="45" spans="2:8" ht="12.75" customHeight="1">
      <c r="B45" s="342"/>
      <c r="C45" s="342"/>
      <c r="D45" s="342"/>
      <c r="E45" s="342"/>
      <c r="F45" s="342"/>
      <c r="G45" s="342"/>
    </row>
    <row r="46" spans="2:8" ht="12.75" customHeight="1">
      <c r="B46" s="342"/>
      <c r="C46" s="342"/>
      <c r="D46" s="342"/>
      <c r="E46" s="342"/>
      <c r="F46" s="342"/>
      <c r="G46" s="342"/>
    </row>
    <row r="47" spans="2:8" ht="12.75" customHeight="1">
      <c r="B47" s="342"/>
      <c r="C47" s="342"/>
      <c r="D47" s="342"/>
      <c r="E47" s="342"/>
      <c r="F47" s="342"/>
      <c r="G47" s="342"/>
    </row>
    <row r="48" spans="2:8" ht="12.75" customHeight="1">
      <c r="B48" s="342"/>
      <c r="C48" s="342"/>
      <c r="D48" s="342"/>
      <c r="E48" s="342"/>
      <c r="F48" s="342"/>
      <c r="G48" s="342"/>
    </row>
    <row r="49" spans="2:7" ht="12.75" customHeight="1">
      <c r="B49" s="342"/>
      <c r="C49" s="342"/>
      <c r="D49" s="342"/>
      <c r="E49" s="342"/>
      <c r="F49" s="342"/>
      <c r="G49" s="342"/>
    </row>
    <row r="50" spans="2:7" ht="12.75" customHeight="1">
      <c r="B50" s="342"/>
      <c r="C50" s="342"/>
      <c r="D50" s="342"/>
      <c r="E50" s="342"/>
      <c r="F50" s="342"/>
      <c r="G50" s="342"/>
    </row>
    <row r="51" spans="2:7" ht="12.75" customHeight="1">
      <c r="B51" s="342"/>
      <c r="C51" s="342"/>
      <c r="D51" s="342"/>
      <c r="E51" s="342"/>
      <c r="F51" s="342"/>
      <c r="G51" s="342"/>
    </row>
    <row r="52" spans="2:7" ht="12.75" customHeight="1">
      <c r="B52" s="342"/>
      <c r="C52" s="342"/>
      <c r="D52" s="342"/>
      <c r="E52" s="342"/>
      <c r="F52" s="342"/>
      <c r="G52" s="342"/>
    </row>
    <row r="53" spans="2:7" ht="12.75" customHeight="1">
      <c r="B53" s="342"/>
      <c r="C53" s="342"/>
      <c r="D53" s="342"/>
      <c r="E53" s="342"/>
      <c r="F53" s="342"/>
      <c r="G53" s="342"/>
    </row>
    <row r="54" spans="2:7" ht="12.75" customHeight="1">
      <c r="B54" s="342"/>
      <c r="C54" s="342"/>
      <c r="D54" s="342"/>
      <c r="E54" s="342"/>
      <c r="F54" s="342"/>
      <c r="G54" s="342"/>
    </row>
    <row r="55" spans="2:7" ht="12.75" customHeight="1">
      <c r="B55" s="342"/>
      <c r="C55" s="342"/>
      <c r="D55" s="342"/>
      <c r="E55" s="342"/>
      <c r="F55" s="342"/>
      <c r="G55" s="342"/>
    </row>
    <row r="56" spans="2:7" ht="12.75" customHeight="1">
      <c r="B56" s="342"/>
      <c r="C56" s="342"/>
      <c r="D56" s="342"/>
      <c r="E56" s="342"/>
      <c r="F56" s="342"/>
      <c r="G56" s="342"/>
    </row>
    <row r="57" spans="2:7" ht="12.75" customHeight="1">
      <c r="B57" s="342"/>
      <c r="C57" s="342"/>
      <c r="D57" s="342"/>
      <c r="E57" s="342"/>
      <c r="F57" s="342"/>
      <c r="G57" s="342"/>
    </row>
    <row r="58" spans="2:7" ht="12.75" customHeight="1">
      <c r="B58" s="342"/>
      <c r="C58" s="342"/>
      <c r="D58" s="342"/>
      <c r="E58" s="342"/>
      <c r="F58" s="342"/>
      <c r="G58" s="342"/>
    </row>
    <row r="59" spans="2:7" ht="12.75" customHeight="1">
      <c r="B59" s="342"/>
      <c r="C59" s="342"/>
      <c r="D59" s="342"/>
      <c r="E59" s="342"/>
      <c r="F59" s="342"/>
      <c r="G59" s="342"/>
    </row>
    <row r="60" spans="2:7" ht="12.75" customHeight="1">
      <c r="B60" s="342"/>
      <c r="C60" s="342"/>
      <c r="D60" s="342"/>
      <c r="E60" s="342"/>
      <c r="F60" s="342"/>
      <c r="G60" s="342"/>
    </row>
    <row r="61" spans="2:7" ht="12.75" customHeight="1">
      <c r="B61" s="342"/>
      <c r="C61" s="342"/>
      <c r="D61" s="342"/>
      <c r="E61" s="342"/>
      <c r="F61" s="342"/>
      <c r="G61" s="342"/>
    </row>
    <row r="62" spans="2:7" ht="12.75" customHeight="1">
      <c r="B62" s="342"/>
      <c r="C62" s="342"/>
      <c r="D62" s="342"/>
      <c r="E62" s="342"/>
      <c r="F62" s="342"/>
      <c r="G62" s="342"/>
    </row>
    <row r="63" spans="2:7" ht="12.75" customHeight="1">
      <c r="B63" s="342"/>
      <c r="C63" s="342"/>
      <c r="D63" s="342"/>
      <c r="E63" s="342"/>
      <c r="F63" s="342"/>
      <c r="G63" s="342"/>
    </row>
    <row r="64" spans="2:7" ht="12.75" customHeight="1">
      <c r="B64" s="342"/>
      <c r="C64" s="342"/>
      <c r="D64" s="342"/>
      <c r="E64" s="342"/>
      <c r="F64" s="342"/>
      <c r="G64" s="342"/>
    </row>
    <row r="65" spans="2:7" ht="12.75" customHeight="1">
      <c r="B65" s="342"/>
      <c r="C65" s="342"/>
      <c r="D65" s="342"/>
      <c r="E65" s="342"/>
      <c r="F65" s="342"/>
      <c r="G65" s="342"/>
    </row>
    <row r="66" spans="2:7" ht="12.75" customHeight="1">
      <c r="B66" s="342"/>
      <c r="C66" s="342"/>
      <c r="D66" s="342"/>
      <c r="E66" s="342"/>
      <c r="F66" s="342"/>
      <c r="G66" s="342"/>
    </row>
    <row r="67" spans="2:7" ht="12.75" customHeight="1">
      <c r="B67" s="342"/>
      <c r="C67" s="342"/>
      <c r="D67" s="342"/>
      <c r="E67" s="342"/>
      <c r="F67" s="342"/>
      <c r="G67" s="342"/>
    </row>
    <row r="68" spans="2:7" ht="12.75" customHeight="1">
      <c r="B68" s="342"/>
      <c r="C68" s="342"/>
      <c r="D68" s="342"/>
      <c r="E68" s="342"/>
      <c r="F68" s="342"/>
      <c r="G68" s="342"/>
    </row>
    <row r="69" spans="2:7" ht="12.75" customHeight="1">
      <c r="B69" s="342"/>
      <c r="C69" s="342"/>
      <c r="D69" s="342"/>
      <c r="E69" s="342"/>
      <c r="F69" s="342"/>
      <c r="G69" s="342"/>
    </row>
    <row r="70" spans="2:7" ht="12.75" customHeight="1">
      <c r="B70" s="342"/>
      <c r="C70" s="342"/>
      <c r="D70" s="342"/>
      <c r="E70" s="342"/>
      <c r="F70" s="342"/>
      <c r="G70" s="342"/>
    </row>
    <row r="71" spans="2:7" ht="12.75" customHeight="1">
      <c r="B71" s="342"/>
      <c r="C71" s="342"/>
      <c r="D71" s="342"/>
      <c r="E71" s="342"/>
      <c r="F71" s="342"/>
      <c r="G71" s="342"/>
    </row>
    <row r="72" spans="2:7" ht="12.75" customHeight="1">
      <c r="B72" s="342"/>
      <c r="C72" s="342"/>
      <c r="D72" s="342"/>
      <c r="E72" s="342"/>
      <c r="F72" s="342"/>
      <c r="G72" s="342"/>
    </row>
    <row r="73" spans="2:7" ht="12.75" customHeight="1">
      <c r="B73" s="342"/>
      <c r="C73" s="342"/>
      <c r="D73" s="342"/>
      <c r="E73" s="342"/>
      <c r="F73" s="342"/>
      <c r="G73" s="342"/>
    </row>
    <row r="74" spans="2:7" ht="12.75" customHeight="1">
      <c r="B74" s="342"/>
      <c r="C74" s="342"/>
      <c r="D74" s="342"/>
      <c r="E74" s="342"/>
      <c r="F74" s="342"/>
      <c r="G74" s="342"/>
    </row>
    <row r="75" spans="2:7" ht="12.75" customHeight="1">
      <c r="B75" s="342"/>
      <c r="C75" s="342"/>
      <c r="D75" s="342"/>
      <c r="E75" s="342"/>
      <c r="F75" s="342"/>
      <c r="G75" s="342"/>
    </row>
    <row r="76" spans="2:7" ht="12.75" customHeight="1">
      <c r="B76" s="342"/>
      <c r="C76" s="342"/>
      <c r="D76" s="342"/>
      <c r="E76" s="342"/>
      <c r="F76" s="342"/>
      <c r="G76" s="342"/>
    </row>
    <row r="77" spans="2:7" ht="12.75" customHeight="1"/>
    <row r="78" spans="2:7" ht="12.75" customHeight="1"/>
    <row r="79" spans="2:7" ht="12.75" customHeight="1"/>
    <row r="80" spans="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7">
    <mergeCell ref="B42:G43"/>
    <mergeCell ref="F33:F34"/>
    <mergeCell ref="G33:G34"/>
    <mergeCell ref="B9:B10"/>
    <mergeCell ref="B26:B27"/>
    <mergeCell ref="B33:B34"/>
    <mergeCell ref="C33:C34"/>
    <mergeCell ref="D33:D34"/>
    <mergeCell ref="E33:E34"/>
    <mergeCell ref="D12:D13"/>
    <mergeCell ref="C12:C13"/>
    <mergeCell ref="B5:G5"/>
    <mergeCell ref="B6:G6"/>
    <mergeCell ref="B12:B13"/>
    <mergeCell ref="F12:F13"/>
    <mergeCell ref="C26:C27"/>
    <mergeCell ref="D26:D27"/>
    <mergeCell ref="E26:E27"/>
    <mergeCell ref="F26:F27"/>
    <mergeCell ref="G26:G27"/>
    <mergeCell ref="C9:C10"/>
    <mergeCell ref="D9:D10"/>
    <mergeCell ref="G9:G10"/>
    <mergeCell ref="G12:G13"/>
    <mergeCell ref="E9:E10"/>
    <mergeCell ref="F9:F10"/>
    <mergeCell ref="E12:E1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dimension ref="A1:A1000"/>
  <sheetViews>
    <sheetView workbookViewId="0"/>
  </sheetViews>
  <sheetFormatPr defaultColWidth="14.44140625" defaultRowHeight="15" customHeight="1"/>
  <cols>
    <col min="1" max="2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tabColor rgb="FFFFFFFF"/>
  </sheetPr>
  <dimension ref="A1:Z1000"/>
  <sheetViews>
    <sheetView topLeftCell="F49" zoomScale="82" zoomScaleNormal="82" workbookViewId="0">
      <selection activeCell="H154" sqref="H154"/>
    </sheetView>
  </sheetViews>
  <sheetFormatPr defaultColWidth="14.44140625" defaultRowHeight="15" customHeight="1"/>
  <cols>
    <col min="1" max="1" width="9.109375" customWidth="1"/>
    <col min="2" max="2" width="25.6640625" customWidth="1"/>
    <col min="3" max="3" width="95.5546875" customWidth="1"/>
    <col min="4" max="4" width="9.88671875" customWidth="1"/>
    <col min="5" max="9" width="20.6640625" customWidth="1"/>
    <col min="10" max="26" width="8" customWidth="1"/>
  </cols>
  <sheetData>
    <row r="1" spans="1:26" ht="15.75" customHeight="1">
      <c r="A1" s="1"/>
      <c r="B1" s="1"/>
      <c r="C1" s="1"/>
      <c r="D1" s="1"/>
      <c r="E1" s="1"/>
      <c r="F1" s="1"/>
      <c r="G1" s="1"/>
      <c r="H1" s="1"/>
      <c r="I1" s="2"/>
      <c r="J1" s="1"/>
      <c r="K1" s="1"/>
      <c r="L1" s="1"/>
      <c r="M1" s="1"/>
      <c r="N1" s="1"/>
      <c r="O1" s="1"/>
      <c r="P1" s="1"/>
      <c r="Q1" s="1"/>
      <c r="R1" s="1"/>
      <c r="S1" s="1"/>
      <c r="T1" s="1"/>
      <c r="U1" s="1"/>
      <c r="V1" s="1"/>
      <c r="W1" s="1"/>
      <c r="X1" s="1"/>
      <c r="Y1" s="1"/>
      <c r="Z1" s="1"/>
    </row>
    <row r="2" spans="1:26" ht="18.75" customHeight="1">
      <c r="A2" s="3"/>
      <c r="B2" s="5" t="s">
        <v>6</v>
      </c>
      <c r="C2" s="1"/>
      <c r="D2" s="1"/>
      <c r="E2" s="3"/>
      <c r="F2" s="3"/>
      <c r="G2" s="3"/>
      <c r="H2" s="3"/>
      <c r="I2" s="3"/>
      <c r="J2" s="3"/>
      <c r="K2" s="3"/>
      <c r="L2" s="3"/>
      <c r="M2" s="3"/>
      <c r="N2" s="3"/>
      <c r="O2" s="3"/>
      <c r="P2" s="3"/>
      <c r="Q2" s="3"/>
      <c r="R2" s="3"/>
      <c r="S2" s="3"/>
      <c r="T2" s="3"/>
      <c r="U2" s="3"/>
      <c r="V2" s="3"/>
      <c r="W2" s="3"/>
      <c r="X2" s="3"/>
      <c r="Y2" s="3"/>
      <c r="Z2" s="3"/>
    </row>
    <row r="3" spans="1:26" ht="18.75" customHeight="1">
      <c r="A3" s="3"/>
      <c r="B3" s="5" t="s">
        <v>9</v>
      </c>
      <c r="C3" s="1"/>
      <c r="D3" s="1"/>
      <c r="E3" s="3"/>
      <c r="F3" s="3"/>
      <c r="G3" s="3"/>
      <c r="H3" s="3"/>
      <c r="I3" s="9" t="s">
        <v>10</v>
      </c>
      <c r="J3" s="3"/>
      <c r="K3" s="3"/>
      <c r="L3" s="3"/>
      <c r="M3" s="3"/>
      <c r="N3" s="3"/>
      <c r="O3" s="3"/>
      <c r="P3" s="3"/>
      <c r="Q3" s="3"/>
      <c r="R3" s="3"/>
      <c r="S3" s="3"/>
      <c r="T3" s="3"/>
      <c r="U3" s="3"/>
      <c r="V3" s="3"/>
      <c r="W3" s="3"/>
      <c r="X3" s="3"/>
      <c r="Y3" s="3"/>
      <c r="Z3" s="3"/>
    </row>
    <row r="4" spans="1:26" ht="15.75" customHeight="1">
      <c r="A4" s="1"/>
      <c r="B4" s="1"/>
      <c r="C4" s="1"/>
      <c r="D4" s="1"/>
      <c r="E4" s="1"/>
      <c r="F4" s="1"/>
      <c r="G4" s="1"/>
      <c r="H4" s="1"/>
      <c r="I4" s="2"/>
      <c r="J4" s="1"/>
      <c r="K4" s="1"/>
      <c r="L4" s="1"/>
      <c r="M4" s="1"/>
      <c r="N4" s="1"/>
      <c r="O4" s="1"/>
      <c r="P4" s="1"/>
      <c r="Q4" s="1"/>
      <c r="R4" s="1"/>
      <c r="S4" s="1"/>
      <c r="T4" s="1"/>
      <c r="U4" s="1"/>
      <c r="V4" s="1"/>
      <c r="W4" s="1"/>
      <c r="X4" s="1"/>
      <c r="Y4" s="1"/>
      <c r="Z4" s="1"/>
    </row>
    <row r="5" spans="1:26" ht="30" customHeight="1">
      <c r="A5" s="1"/>
      <c r="B5" s="478" t="s">
        <v>826</v>
      </c>
      <c r="C5" s="469"/>
      <c r="D5" s="469"/>
      <c r="E5" s="469"/>
      <c r="F5" s="469"/>
      <c r="G5" s="469"/>
      <c r="H5" s="469"/>
      <c r="I5" s="469"/>
      <c r="J5" s="1"/>
      <c r="K5" s="1"/>
      <c r="L5" s="1"/>
      <c r="M5" s="1"/>
      <c r="N5" s="1"/>
      <c r="O5" s="1"/>
      <c r="P5" s="1"/>
      <c r="Q5" s="1"/>
      <c r="R5" s="1"/>
      <c r="S5" s="1"/>
      <c r="T5" s="1"/>
      <c r="U5" s="1"/>
      <c r="V5" s="1"/>
      <c r="W5" s="1"/>
      <c r="X5" s="1"/>
      <c r="Y5" s="1"/>
      <c r="Z5" s="1"/>
    </row>
    <row r="6" spans="1:26" ht="26.25" customHeight="1">
      <c r="A6" s="1"/>
      <c r="B6" s="11"/>
      <c r="C6" s="12"/>
      <c r="D6" s="12"/>
      <c r="E6" s="12"/>
      <c r="F6" s="12"/>
      <c r="G6" s="12"/>
      <c r="H6" s="1"/>
      <c r="I6" s="13" t="s">
        <v>14</v>
      </c>
      <c r="J6" s="1"/>
      <c r="K6" s="1"/>
      <c r="L6" s="1"/>
      <c r="M6" s="1"/>
      <c r="N6" s="1"/>
      <c r="O6" s="1"/>
      <c r="P6" s="1"/>
      <c r="Q6" s="1"/>
      <c r="R6" s="1"/>
      <c r="S6" s="1"/>
      <c r="T6" s="1"/>
      <c r="U6" s="1"/>
      <c r="V6" s="1"/>
      <c r="W6" s="1"/>
      <c r="X6" s="1"/>
      <c r="Y6" s="1"/>
      <c r="Z6" s="1"/>
    </row>
    <row r="7" spans="1:26" ht="42" customHeight="1">
      <c r="A7" s="14"/>
      <c r="B7" s="483" t="s">
        <v>15</v>
      </c>
      <c r="C7" s="484" t="s">
        <v>19</v>
      </c>
      <c r="D7" s="484" t="s">
        <v>11</v>
      </c>
      <c r="E7" s="480" t="s">
        <v>21</v>
      </c>
      <c r="F7" s="479" t="s">
        <v>22</v>
      </c>
      <c r="G7" s="480" t="s">
        <v>761</v>
      </c>
      <c r="H7" s="481"/>
      <c r="I7" s="482" t="s">
        <v>832</v>
      </c>
      <c r="J7" s="14"/>
      <c r="K7" s="14"/>
      <c r="L7" s="14"/>
      <c r="M7" s="14"/>
      <c r="N7" s="14"/>
      <c r="O7" s="14"/>
      <c r="P7" s="14"/>
      <c r="Q7" s="14"/>
      <c r="R7" s="14"/>
      <c r="S7" s="14"/>
      <c r="T7" s="14"/>
      <c r="U7" s="14"/>
      <c r="V7" s="14"/>
      <c r="W7" s="14"/>
      <c r="X7" s="14"/>
      <c r="Y7" s="14"/>
      <c r="Z7" s="14"/>
    </row>
    <row r="8" spans="1:26" ht="50.25" customHeight="1">
      <c r="A8" s="19"/>
      <c r="B8" s="471"/>
      <c r="C8" s="475"/>
      <c r="D8" s="475"/>
      <c r="E8" s="485"/>
      <c r="F8" s="475"/>
      <c r="G8" s="24" t="s">
        <v>24</v>
      </c>
      <c r="H8" s="24" t="s">
        <v>26</v>
      </c>
      <c r="I8" s="473"/>
      <c r="J8" s="19"/>
      <c r="K8" s="19"/>
      <c r="L8" s="19"/>
      <c r="M8" s="19"/>
      <c r="N8" s="19"/>
      <c r="O8" s="19"/>
      <c r="P8" s="19"/>
      <c r="Q8" s="19"/>
      <c r="R8" s="19"/>
      <c r="S8" s="19"/>
      <c r="T8" s="19"/>
      <c r="U8" s="19"/>
      <c r="V8" s="19"/>
      <c r="W8" s="19"/>
      <c r="X8" s="19"/>
      <c r="Y8" s="19"/>
      <c r="Z8" s="19"/>
    </row>
    <row r="9" spans="1:26" ht="34.5" customHeight="1">
      <c r="A9" s="30"/>
      <c r="B9" s="32"/>
      <c r="C9" s="33" t="s">
        <v>29</v>
      </c>
      <c r="D9" s="34"/>
      <c r="E9" s="429"/>
      <c r="F9" s="429"/>
      <c r="G9" s="429"/>
      <c r="H9" s="429"/>
      <c r="I9" s="430"/>
      <c r="J9" s="30"/>
      <c r="K9" s="30"/>
      <c r="L9" s="30"/>
      <c r="M9" s="30"/>
      <c r="N9" s="30"/>
      <c r="O9" s="30"/>
      <c r="P9" s="30"/>
      <c r="Q9" s="30"/>
      <c r="R9" s="30"/>
      <c r="S9" s="30"/>
      <c r="T9" s="30"/>
      <c r="U9" s="30"/>
      <c r="V9" s="30"/>
      <c r="W9" s="30"/>
      <c r="X9" s="30"/>
      <c r="Y9" s="30"/>
      <c r="Z9" s="30"/>
    </row>
    <row r="10" spans="1:26" ht="34.5" customHeight="1">
      <c r="A10" s="30"/>
      <c r="B10" s="40">
        <v>0</v>
      </c>
      <c r="C10" s="41" t="s">
        <v>30</v>
      </c>
      <c r="D10" s="43" t="s">
        <v>31</v>
      </c>
      <c r="E10" s="431"/>
      <c r="F10" s="431"/>
      <c r="G10" s="431"/>
      <c r="H10" s="432"/>
      <c r="I10" s="433"/>
      <c r="J10" s="30"/>
      <c r="K10" s="30"/>
      <c r="L10" s="30"/>
      <c r="M10" s="30"/>
      <c r="N10" s="30"/>
      <c r="O10" s="30"/>
      <c r="P10" s="30"/>
      <c r="Q10" s="30"/>
      <c r="R10" s="30"/>
      <c r="S10" s="30"/>
      <c r="T10" s="30"/>
      <c r="U10" s="30"/>
      <c r="V10" s="30"/>
      <c r="W10" s="30"/>
      <c r="X10" s="30"/>
      <c r="Y10" s="30"/>
      <c r="Z10" s="30"/>
    </row>
    <row r="11" spans="1:26" ht="34.5" customHeight="1">
      <c r="A11" s="30"/>
      <c r="B11" s="40"/>
      <c r="C11" s="41" t="s">
        <v>33</v>
      </c>
      <c r="D11" s="43" t="s">
        <v>34</v>
      </c>
      <c r="E11" s="431">
        <f>SUM(E12+E19+E28+E33+E43)</f>
        <v>1598</v>
      </c>
      <c r="F11" s="431">
        <f>SUM(F12+F19+F28+F33+F43)</f>
        <v>2212</v>
      </c>
      <c r="G11" s="431">
        <f>SUM(G12+G19+G28+G33+G43)</f>
        <v>2251</v>
      </c>
      <c r="H11" s="431">
        <f>SUM(H12+H19+H28+H33+H43)</f>
        <v>1557</v>
      </c>
      <c r="I11" s="433">
        <f>SUM(H11/G11*100)</f>
        <v>69.169258107507773</v>
      </c>
      <c r="J11" s="30"/>
      <c r="K11" s="30"/>
      <c r="L11" s="30"/>
      <c r="M11" s="30"/>
      <c r="N11" s="30"/>
      <c r="O11" s="30"/>
      <c r="P11" s="30"/>
      <c r="Q11" s="30"/>
      <c r="R11" s="30"/>
      <c r="S11" s="30"/>
      <c r="T11" s="30"/>
      <c r="U11" s="30"/>
      <c r="V11" s="30"/>
      <c r="W11" s="30"/>
      <c r="X11" s="30"/>
      <c r="Y11" s="30"/>
      <c r="Z11" s="30"/>
    </row>
    <row r="12" spans="1:26" ht="34.5" customHeight="1">
      <c r="A12" s="30"/>
      <c r="B12" s="40">
        <v>1</v>
      </c>
      <c r="C12" s="41" t="s">
        <v>35</v>
      </c>
      <c r="D12" s="43" t="s">
        <v>36</v>
      </c>
      <c r="E12" s="431"/>
      <c r="F12" s="431"/>
      <c r="G12" s="431"/>
      <c r="H12" s="431"/>
      <c r="I12" s="433"/>
      <c r="J12" s="30"/>
      <c r="K12" s="30"/>
      <c r="L12" s="30"/>
      <c r="M12" s="30"/>
      <c r="N12" s="30"/>
      <c r="O12" s="30"/>
      <c r="P12" s="30"/>
      <c r="Q12" s="30"/>
      <c r="R12" s="30"/>
      <c r="S12" s="30"/>
      <c r="T12" s="30"/>
      <c r="U12" s="30"/>
      <c r="V12" s="30"/>
      <c r="W12" s="30"/>
      <c r="X12" s="30"/>
      <c r="Y12" s="30"/>
      <c r="Z12" s="30"/>
    </row>
    <row r="13" spans="1:26" ht="34.5" customHeight="1">
      <c r="A13" s="30"/>
      <c r="B13" s="40" t="s">
        <v>38</v>
      </c>
      <c r="C13" s="47" t="s">
        <v>39</v>
      </c>
      <c r="D13" s="43" t="s">
        <v>40</v>
      </c>
      <c r="E13" s="431"/>
      <c r="F13" s="431"/>
      <c r="G13" s="431"/>
      <c r="H13" s="434"/>
      <c r="I13" s="433"/>
      <c r="J13" s="30"/>
      <c r="K13" s="30"/>
      <c r="L13" s="30"/>
      <c r="M13" s="30"/>
      <c r="N13" s="30"/>
      <c r="O13" s="30"/>
      <c r="P13" s="30"/>
      <c r="Q13" s="30"/>
      <c r="R13" s="30"/>
      <c r="S13" s="30"/>
      <c r="T13" s="30"/>
      <c r="U13" s="30"/>
      <c r="V13" s="30"/>
      <c r="W13" s="30"/>
      <c r="X13" s="30"/>
      <c r="Y13" s="30"/>
      <c r="Z13" s="30"/>
    </row>
    <row r="14" spans="1:26" ht="34.5" customHeight="1">
      <c r="A14" s="30"/>
      <c r="B14" s="40" t="s">
        <v>41</v>
      </c>
      <c r="C14" s="47" t="s">
        <v>42</v>
      </c>
      <c r="D14" s="43" t="s">
        <v>43</v>
      </c>
      <c r="E14" s="431"/>
      <c r="F14" s="431"/>
      <c r="G14" s="431"/>
      <c r="H14" s="434"/>
      <c r="I14" s="433"/>
      <c r="J14" s="30"/>
      <c r="K14" s="30"/>
      <c r="L14" s="30"/>
      <c r="M14" s="30"/>
      <c r="N14" s="30"/>
      <c r="O14" s="30"/>
      <c r="P14" s="30"/>
      <c r="Q14" s="30"/>
      <c r="R14" s="30"/>
      <c r="S14" s="30"/>
      <c r="T14" s="30"/>
      <c r="U14" s="30"/>
      <c r="V14" s="30"/>
      <c r="W14" s="30"/>
      <c r="X14" s="30"/>
      <c r="Y14" s="30"/>
      <c r="Z14" s="30"/>
    </row>
    <row r="15" spans="1:26" ht="34.5" customHeight="1">
      <c r="A15" s="30"/>
      <c r="B15" s="40" t="s">
        <v>44</v>
      </c>
      <c r="C15" s="47" t="s">
        <v>45</v>
      </c>
      <c r="D15" s="43" t="s">
        <v>46</v>
      </c>
      <c r="E15" s="431"/>
      <c r="F15" s="431"/>
      <c r="G15" s="431"/>
      <c r="H15" s="434"/>
      <c r="I15" s="433"/>
      <c r="J15" s="30"/>
      <c r="K15" s="30"/>
      <c r="L15" s="30"/>
      <c r="M15" s="30"/>
      <c r="N15" s="30"/>
      <c r="O15" s="30"/>
      <c r="P15" s="30"/>
      <c r="Q15" s="30"/>
      <c r="R15" s="30"/>
      <c r="S15" s="30"/>
      <c r="T15" s="30"/>
      <c r="U15" s="30"/>
      <c r="V15" s="30"/>
      <c r="W15" s="30"/>
      <c r="X15" s="30"/>
      <c r="Y15" s="30"/>
      <c r="Z15" s="30"/>
    </row>
    <row r="16" spans="1:26" ht="34.5" customHeight="1">
      <c r="A16" s="30"/>
      <c r="B16" s="50" t="s">
        <v>47</v>
      </c>
      <c r="C16" s="47" t="s">
        <v>50</v>
      </c>
      <c r="D16" s="43" t="s">
        <v>52</v>
      </c>
      <c r="E16" s="431"/>
      <c r="F16" s="431"/>
      <c r="G16" s="431"/>
      <c r="H16" s="434"/>
      <c r="I16" s="433"/>
      <c r="J16" s="30"/>
      <c r="K16" s="30"/>
      <c r="L16" s="30"/>
      <c r="M16" s="30"/>
      <c r="N16" s="30"/>
      <c r="O16" s="30"/>
      <c r="P16" s="30"/>
      <c r="Q16" s="30"/>
      <c r="R16" s="30"/>
      <c r="S16" s="30"/>
      <c r="T16" s="30"/>
      <c r="U16" s="30"/>
      <c r="V16" s="30"/>
      <c r="W16" s="30"/>
      <c r="X16" s="30"/>
      <c r="Y16" s="30"/>
      <c r="Z16" s="30"/>
    </row>
    <row r="17" spans="1:26" ht="34.5" customHeight="1">
      <c r="A17" s="30"/>
      <c r="B17" s="50" t="s">
        <v>53</v>
      </c>
      <c r="C17" s="47" t="s">
        <v>54</v>
      </c>
      <c r="D17" s="43" t="s">
        <v>55</v>
      </c>
      <c r="E17" s="431"/>
      <c r="F17" s="431"/>
      <c r="G17" s="431"/>
      <c r="H17" s="434"/>
      <c r="I17" s="433"/>
      <c r="J17" s="30"/>
      <c r="K17" s="30"/>
      <c r="L17" s="30"/>
      <c r="M17" s="30"/>
      <c r="N17" s="30"/>
      <c r="O17" s="30"/>
      <c r="P17" s="30"/>
      <c r="Q17" s="30"/>
      <c r="R17" s="30"/>
      <c r="S17" s="30"/>
      <c r="T17" s="30"/>
      <c r="U17" s="30"/>
      <c r="V17" s="30"/>
      <c r="W17" s="30"/>
      <c r="X17" s="30"/>
      <c r="Y17" s="30"/>
      <c r="Z17" s="30"/>
    </row>
    <row r="18" spans="1:26" ht="34.5" customHeight="1">
      <c r="A18" s="30"/>
      <c r="B18" s="50" t="s">
        <v>57</v>
      </c>
      <c r="C18" s="47" t="s">
        <v>58</v>
      </c>
      <c r="D18" s="43" t="s">
        <v>59</v>
      </c>
      <c r="E18" s="431"/>
      <c r="F18" s="431"/>
      <c r="G18" s="431"/>
      <c r="H18" s="434"/>
      <c r="I18" s="433"/>
      <c r="J18" s="30"/>
      <c r="K18" s="30"/>
      <c r="L18" s="30"/>
      <c r="M18" s="30"/>
      <c r="N18" s="30"/>
      <c r="O18" s="30"/>
      <c r="P18" s="30"/>
      <c r="Q18" s="30"/>
      <c r="R18" s="30"/>
      <c r="S18" s="30"/>
      <c r="T18" s="30"/>
      <c r="U18" s="30"/>
      <c r="V18" s="30"/>
      <c r="W18" s="30"/>
      <c r="X18" s="30"/>
      <c r="Y18" s="30"/>
      <c r="Z18" s="30"/>
    </row>
    <row r="19" spans="1:26" ht="34.5" customHeight="1">
      <c r="A19" s="30"/>
      <c r="B19" s="52">
        <v>2</v>
      </c>
      <c r="C19" s="41" t="s">
        <v>65</v>
      </c>
      <c r="D19" s="43" t="s">
        <v>66</v>
      </c>
      <c r="E19" s="431">
        <f>SUM(E20:E27)</f>
        <v>1598</v>
      </c>
      <c r="F19" s="431">
        <f>SUM(F20:F27)</f>
        <v>2212</v>
      </c>
      <c r="G19" s="431">
        <f>SUM(G20:G27)</f>
        <v>2251</v>
      </c>
      <c r="H19" s="431">
        <f>SUM(H20:H27)</f>
        <v>1557</v>
      </c>
      <c r="I19" s="433">
        <f t="shared" ref="I19:I69" si="0">SUM(H19/G19*100)</f>
        <v>69.169258107507773</v>
      </c>
      <c r="J19" s="30"/>
      <c r="K19" s="30"/>
      <c r="L19" s="30"/>
      <c r="M19" s="30"/>
      <c r="N19" s="30"/>
      <c r="O19" s="30"/>
      <c r="P19" s="30"/>
      <c r="Q19" s="30"/>
      <c r="R19" s="30"/>
      <c r="S19" s="30"/>
      <c r="T19" s="30"/>
      <c r="U19" s="30"/>
      <c r="V19" s="30"/>
      <c r="W19" s="30"/>
      <c r="X19" s="30"/>
      <c r="Y19" s="30"/>
      <c r="Z19" s="30"/>
    </row>
    <row r="20" spans="1:26" ht="34.5" customHeight="1">
      <c r="A20" s="30"/>
      <c r="B20" s="40" t="s">
        <v>69</v>
      </c>
      <c r="C20" s="47" t="s">
        <v>70</v>
      </c>
      <c r="D20" s="43" t="s">
        <v>71</v>
      </c>
      <c r="E20" s="431"/>
      <c r="F20" s="431"/>
      <c r="G20" s="431"/>
      <c r="H20" s="434"/>
      <c r="I20" s="433"/>
      <c r="J20" s="30"/>
      <c r="K20" s="30"/>
      <c r="L20" s="30"/>
      <c r="M20" s="30"/>
      <c r="N20" s="30"/>
      <c r="O20" s="30"/>
      <c r="P20" s="30"/>
      <c r="Q20" s="30"/>
      <c r="R20" s="30"/>
      <c r="S20" s="30"/>
      <c r="T20" s="30"/>
      <c r="U20" s="30"/>
      <c r="V20" s="30"/>
      <c r="W20" s="30"/>
      <c r="X20" s="30"/>
      <c r="Y20" s="30"/>
      <c r="Z20" s="30"/>
    </row>
    <row r="21" spans="1:26" ht="34.5" customHeight="1">
      <c r="A21" s="30"/>
      <c r="B21" s="50" t="s">
        <v>73</v>
      </c>
      <c r="C21" s="47" t="s">
        <v>74</v>
      </c>
      <c r="D21" s="43" t="s">
        <v>75</v>
      </c>
      <c r="E21" s="431">
        <v>625</v>
      </c>
      <c r="F21" s="431">
        <v>781</v>
      </c>
      <c r="G21" s="431">
        <v>782</v>
      </c>
      <c r="H21" s="445">
        <v>611</v>
      </c>
      <c r="I21" s="433">
        <f t="shared" si="0"/>
        <v>78.132992327365727</v>
      </c>
      <c r="J21" s="30"/>
      <c r="K21" s="30"/>
      <c r="L21" s="30"/>
      <c r="M21" s="30"/>
      <c r="N21" s="30"/>
      <c r="O21" s="30"/>
      <c r="P21" s="30"/>
      <c r="Q21" s="30"/>
      <c r="R21" s="30"/>
      <c r="S21" s="30"/>
      <c r="T21" s="30"/>
      <c r="U21" s="30"/>
      <c r="V21" s="30"/>
      <c r="W21" s="30"/>
      <c r="X21" s="30"/>
      <c r="Y21" s="30"/>
      <c r="Z21" s="30"/>
    </row>
    <row r="22" spans="1:26" ht="34.5" customHeight="1">
      <c r="A22" s="30"/>
      <c r="B22" s="40" t="s">
        <v>77</v>
      </c>
      <c r="C22" s="47" t="s">
        <v>78</v>
      </c>
      <c r="D22" s="43" t="s">
        <v>79</v>
      </c>
      <c r="E22" s="431">
        <v>973</v>
      </c>
      <c r="F22" s="431">
        <v>1431</v>
      </c>
      <c r="G22" s="446">
        <v>1469</v>
      </c>
      <c r="H22" s="445">
        <v>946</v>
      </c>
      <c r="I22" s="433">
        <f t="shared" si="0"/>
        <v>64.397549353301571</v>
      </c>
      <c r="J22" s="30"/>
      <c r="K22" s="30"/>
      <c r="L22" s="30"/>
      <c r="M22" s="30"/>
      <c r="N22" s="30"/>
      <c r="O22" s="30"/>
      <c r="P22" s="30"/>
      <c r="Q22" s="30"/>
      <c r="R22" s="30"/>
      <c r="S22" s="30"/>
      <c r="T22" s="30"/>
      <c r="U22" s="30"/>
      <c r="V22" s="30"/>
      <c r="W22" s="30"/>
      <c r="X22" s="30"/>
      <c r="Y22" s="30"/>
      <c r="Z22" s="30"/>
    </row>
    <row r="23" spans="1:26" ht="34.5" customHeight="1">
      <c r="A23" s="30"/>
      <c r="B23" s="40" t="s">
        <v>81</v>
      </c>
      <c r="C23" s="47" t="s">
        <v>82</v>
      </c>
      <c r="D23" s="43" t="s">
        <v>83</v>
      </c>
      <c r="E23" s="431"/>
      <c r="F23" s="431"/>
      <c r="G23" s="431"/>
      <c r="H23" s="434"/>
      <c r="I23" s="433"/>
      <c r="J23" s="30"/>
      <c r="K23" s="30"/>
      <c r="L23" s="30"/>
      <c r="M23" s="30"/>
      <c r="N23" s="30"/>
      <c r="O23" s="30"/>
      <c r="P23" s="30"/>
      <c r="Q23" s="30"/>
      <c r="R23" s="30"/>
      <c r="S23" s="30"/>
      <c r="T23" s="30"/>
      <c r="U23" s="30"/>
      <c r="V23" s="30"/>
      <c r="W23" s="30"/>
      <c r="X23" s="30"/>
      <c r="Y23" s="30"/>
      <c r="Z23" s="30"/>
    </row>
    <row r="24" spans="1:26" ht="34.5" customHeight="1">
      <c r="A24" s="30"/>
      <c r="B24" s="40" t="s">
        <v>85</v>
      </c>
      <c r="C24" s="47" t="s">
        <v>87</v>
      </c>
      <c r="D24" s="43" t="s">
        <v>88</v>
      </c>
      <c r="E24" s="431"/>
      <c r="F24" s="431"/>
      <c r="G24" s="431"/>
      <c r="H24" s="434"/>
      <c r="I24" s="433"/>
      <c r="J24" s="30"/>
      <c r="K24" s="30"/>
      <c r="L24" s="30"/>
      <c r="M24" s="30"/>
      <c r="N24" s="30"/>
      <c r="O24" s="30"/>
      <c r="P24" s="30"/>
      <c r="Q24" s="30"/>
      <c r="R24" s="30"/>
      <c r="S24" s="30"/>
      <c r="T24" s="30"/>
      <c r="U24" s="30"/>
      <c r="V24" s="30"/>
      <c r="W24" s="30"/>
      <c r="X24" s="30"/>
      <c r="Y24" s="30"/>
      <c r="Z24" s="30"/>
    </row>
    <row r="25" spans="1:26" ht="34.5" customHeight="1">
      <c r="A25" s="30"/>
      <c r="B25" s="40" t="s">
        <v>90</v>
      </c>
      <c r="C25" s="47" t="s">
        <v>91</v>
      </c>
      <c r="D25" s="43" t="s">
        <v>92</v>
      </c>
      <c r="E25" s="431"/>
      <c r="F25" s="431"/>
      <c r="G25" s="431"/>
      <c r="H25" s="434"/>
      <c r="I25" s="433"/>
      <c r="J25" s="30"/>
      <c r="K25" s="30"/>
      <c r="L25" s="30"/>
      <c r="M25" s="30"/>
      <c r="N25" s="30"/>
      <c r="O25" s="30"/>
      <c r="P25" s="30"/>
      <c r="Q25" s="30"/>
      <c r="R25" s="30"/>
      <c r="S25" s="30"/>
      <c r="T25" s="30"/>
      <c r="U25" s="30"/>
      <c r="V25" s="30"/>
      <c r="W25" s="30"/>
      <c r="X25" s="30"/>
      <c r="Y25" s="30"/>
      <c r="Z25" s="30"/>
    </row>
    <row r="26" spans="1:26" ht="34.5" customHeight="1">
      <c r="A26" s="30"/>
      <c r="B26" s="40" t="s">
        <v>93</v>
      </c>
      <c r="C26" s="47" t="s">
        <v>95</v>
      </c>
      <c r="D26" s="43" t="s">
        <v>96</v>
      </c>
      <c r="E26" s="431"/>
      <c r="F26" s="431"/>
      <c r="G26" s="431"/>
      <c r="H26" s="434"/>
      <c r="I26" s="433"/>
      <c r="J26" s="30"/>
      <c r="K26" s="30"/>
      <c r="L26" s="30"/>
      <c r="M26" s="30"/>
      <c r="N26" s="30"/>
      <c r="O26" s="30"/>
      <c r="P26" s="30"/>
      <c r="Q26" s="30"/>
      <c r="R26" s="30"/>
      <c r="S26" s="30"/>
      <c r="T26" s="30"/>
      <c r="U26" s="30"/>
      <c r="V26" s="30"/>
      <c r="W26" s="30"/>
      <c r="X26" s="30"/>
      <c r="Y26" s="30"/>
      <c r="Z26" s="30"/>
    </row>
    <row r="27" spans="1:26" ht="34.5" customHeight="1">
      <c r="A27" s="30"/>
      <c r="B27" s="40" t="s">
        <v>98</v>
      </c>
      <c r="C27" s="47" t="s">
        <v>99</v>
      </c>
      <c r="D27" s="43" t="s">
        <v>100</v>
      </c>
      <c r="E27" s="431"/>
      <c r="F27" s="431"/>
      <c r="G27" s="431"/>
      <c r="H27" s="434"/>
      <c r="I27" s="433"/>
      <c r="J27" s="30"/>
      <c r="K27" s="30"/>
      <c r="L27" s="30"/>
      <c r="M27" s="30"/>
      <c r="N27" s="30"/>
      <c r="O27" s="30"/>
      <c r="P27" s="30"/>
      <c r="Q27" s="30"/>
      <c r="R27" s="30"/>
      <c r="S27" s="30"/>
      <c r="T27" s="30"/>
      <c r="U27" s="30"/>
      <c r="V27" s="30"/>
      <c r="W27" s="30"/>
      <c r="X27" s="30"/>
      <c r="Y27" s="30"/>
      <c r="Z27" s="30"/>
    </row>
    <row r="28" spans="1:26" ht="34.5" customHeight="1">
      <c r="A28" s="30"/>
      <c r="B28" s="52">
        <v>3</v>
      </c>
      <c r="C28" s="41" t="s">
        <v>102</v>
      </c>
      <c r="D28" s="43" t="s">
        <v>103</v>
      </c>
      <c r="E28" s="431"/>
      <c r="F28" s="431"/>
      <c r="G28" s="431"/>
      <c r="H28" s="431"/>
      <c r="I28" s="433"/>
      <c r="J28" s="30"/>
      <c r="K28" s="30"/>
      <c r="L28" s="30"/>
      <c r="M28" s="30"/>
      <c r="N28" s="30"/>
      <c r="O28" s="30"/>
      <c r="P28" s="30"/>
      <c r="Q28" s="30"/>
      <c r="R28" s="30"/>
      <c r="S28" s="30"/>
      <c r="T28" s="30"/>
      <c r="U28" s="30"/>
      <c r="V28" s="30"/>
      <c r="W28" s="30"/>
      <c r="X28" s="30"/>
      <c r="Y28" s="30"/>
      <c r="Z28" s="30"/>
    </row>
    <row r="29" spans="1:26" ht="34.5" customHeight="1">
      <c r="A29" s="30"/>
      <c r="B29" s="40" t="s">
        <v>105</v>
      </c>
      <c r="C29" s="47" t="s">
        <v>106</v>
      </c>
      <c r="D29" s="43" t="s">
        <v>107</v>
      </c>
      <c r="E29" s="431"/>
      <c r="F29" s="431"/>
      <c r="G29" s="431"/>
      <c r="H29" s="434"/>
      <c r="I29" s="433"/>
      <c r="J29" s="30"/>
      <c r="K29" s="30"/>
      <c r="L29" s="30"/>
      <c r="M29" s="30"/>
      <c r="N29" s="30"/>
      <c r="O29" s="30"/>
      <c r="P29" s="30"/>
      <c r="Q29" s="30"/>
      <c r="R29" s="30"/>
      <c r="S29" s="30"/>
      <c r="T29" s="30"/>
      <c r="U29" s="30"/>
      <c r="V29" s="30"/>
      <c r="W29" s="30"/>
      <c r="X29" s="30"/>
      <c r="Y29" s="30"/>
      <c r="Z29" s="30"/>
    </row>
    <row r="30" spans="1:26" ht="34.5" customHeight="1">
      <c r="A30" s="30"/>
      <c r="B30" s="50" t="s">
        <v>109</v>
      </c>
      <c r="C30" s="47" t="s">
        <v>110</v>
      </c>
      <c r="D30" s="43" t="s">
        <v>111</v>
      </c>
      <c r="E30" s="431"/>
      <c r="F30" s="431"/>
      <c r="G30" s="431"/>
      <c r="H30" s="434"/>
      <c r="I30" s="433"/>
      <c r="J30" s="30"/>
      <c r="K30" s="30"/>
      <c r="L30" s="30"/>
      <c r="M30" s="30"/>
      <c r="N30" s="30"/>
      <c r="O30" s="30"/>
      <c r="P30" s="30"/>
      <c r="Q30" s="30"/>
      <c r="R30" s="30"/>
      <c r="S30" s="30"/>
      <c r="T30" s="30"/>
      <c r="U30" s="30"/>
      <c r="V30" s="30"/>
      <c r="W30" s="30"/>
      <c r="X30" s="30"/>
      <c r="Y30" s="30"/>
      <c r="Z30" s="30"/>
    </row>
    <row r="31" spans="1:26" ht="34.5" customHeight="1">
      <c r="A31" s="30"/>
      <c r="B31" s="50" t="s">
        <v>114</v>
      </c>
      <c r="C31" s="47" t="s">
        <v>115</v>
      </c>
      <c r="D31" s="43" t="s">
        <v>116</v>
      </c>
      <c r="E31" s="431"/>
      <c r="F31" s="431"/>
      <c r="G31" s="431"/>
      <c r="H31" s="434"/>
      <c r="I31" s="433"/>
      <c r="J31" s="30"/>
      <c r="K31" s="30"/>
      <c r="L31" s="30"/>
      <c r="M31" s="30"/>
      <c r="N31" s="30"/>
      <c r="O31" s="30"/>
      <c r="P31" s="30"/>
      <c r="Q31" s="30"/>
      <c r="R31" s="30"/>
      <c r="S31" s="30"/>
      <c r="T31" s="30"/>
      <c r="U31" s="30"/>
      <c r="V31" s="30"/>
      <c r="W31" s="30"/>
      <c r="X31" s="30"/>
      <c r="Y31" s="30"/>
      <c r="Z31" s="30"/>
    </row>
    <row r="32" spans="1:26" ht="34.5" customHeight="1">
      <c r="A32" s="30"/>
      <c r="B32" s="50" t="s">
        <v>118</v>
      </c>
      <c r="C32" s="47" t="s">
        <v>119</v>
      </c>
      <c r="D32" s="43" t="s">
        <v>120</v>
      </c>
      <c r="E32" s="431"/>
      <c r="F32" s="431"/>
      <c r="G32" s="431"/>
      <c r="H32" s="434"/>
      <c r="I32" s="433"/>
      <c r="J32" s="30"/>
      <c r="K32" s="30"/>
      <c r="L32" s="30"/>
      <c r="M32" s="30"/>
      <c r="N32" s="30"/>
      <c r="O32" s="30"/>
      <c r="P32" s="30"/>
      <c r="Q32" s="30"/>
      <c r="R32" s="30"/>
      <c r="S32" s="30"/>
      <c r="T32" s="30"/>
      <c r="U32" s="30"/>
      <c r="V32" s="30"/>
      <c r="W32" s="30"/>
      <c r="X32" s="30"/>
      <c r="Y32" s="30"/>
      <c r="Z32" s="30"/>
    </row>
    <row r="33" spans="1:26" ht="34.5" customHeight="1">
      <c r="A33" s="30"/>
      <c r="B33" s="59" t="s">
        <v>122</v>
      </c>
      <c r="C33" s="41" t="s">
        <v>128</v>
      </c>
      <c r="D33" s="43" t="s">
        <v>129</v>
      </c>
      <c r="E33" s="431"/>
      <c r="F33" s="431"/>
      <c r="G33" s="431"/>
      <c r="H33" s="431"/>
      <c r="I33" s="433"/>
      <c r="J33" s="30"/>
      <c r="K33" s="30"/>
      <c r="L33" s="30"/>
      <c r="M33" s="30"/>
      <c r="N33" s="30"/>
      <c r="O33" s="30"/>
      <c r="P33" s="30"/>
      <c r="Q33" s="30"/>
      <c r="R33" s="30"/>
      <c r="S33" s="30"/>
      <c r="T33" s="30"/>
      <c r="U33" s="30"/>
      <c r="V33" s="30"/>
      <c r="W33" s="30"/>
      <c r="X33" s="30"/>
      <c r="Y33" s="30"/>
      <c r="Z33" s="30"/>
    </row>
    <row r="34" spans="1:26" ht="34.5" customHeight="1">
      <c r="A34" s="30"/>
      <c r="B34" s="50" t="s">
        <v>131</v>
      </c>
      <c r="C34" s="47" t="s">
        <v>132</v>
      </c>
      <c r="D34" s="43" t="s">
        <v>133</v>
      </c>
      <c r="E34" s="431"/>
      <c r="F34" s="431"/>
      <c r="G34" s="431"/>
      <c r="H34" s="434"/>
      <c r="I34" s="433"/>
      <c r="J34" s="30"/>
      <c r="K34" s="30"/>
      <c r="L34" s="30"/>
      <c r="M34" s="30"/>
      <c r="N34" s="30"/>
      <c r="O34" s="30"/>
      <c r="P34" s="30"/>
      <c r="Q34" s="30"/>
      <c r="R34" s="30"/>
      <c r="S34" s="30"/>
      <c r="T34" s="30"/>
      <c r="U34" s="30"/>
      <c r="V34" s="30"/>
      <c r="W34" s="30"/>
      <c r="X34" s="30"/>
      <c r="Y34" s="30"/>
      <c r="Z34" s="30"/>
    </row>
    <row r="35" spans="1:26" ht="34.5" customHeight="1">
      <c r="A35" s="30"/>
      <c r="B35" s="50" t="s">
        <v>135</v>
      </c>
      <c r="C35" s="47" t="s">
        <v>136</v>
      </c>
      <c r="D35" s="43" t="s">
        <v>137</v>
      </c>
      <c r="E35" s="431"/>
      <c r="F35" s="431"/>
      <c r="G35" s="431"/>
      <c r="H35" s="434"/>
      <c r="I35" s="433"/>
      <c r="J35" s="30"/>
      <c r="K35" s="30"/>
      <c r="L35" s="30"/>
      <c r="M35" s="30"/>
      <c r="N35" s="30"/>
      <c r="O35" s="30"/>
      <c r="P35" s="30"/>
      <c r="Q35" s="30"/>
      <c r="R35" s="30"/>
      <c r="S35" s="30"/>
      <c r="T35" s="30"/>
      <c r="U35" s="30"/>
      <c r="V35" s="30"/>
      <c r="W35" s="30"/>
      <c r="X35" s="30"/>
      <c r="Y35" s="30"/>
      <c r="Z35" s="30"/>
    </row>
    <row r="36" spans="1:26" ht="34.5" customHeight="1">
      <c r="A36" s="30"/>
      <c r="B36" s="50" t="s">
        <v>139</v>
      </c>
      <c r="C36" s="47" t="s">
        <v>140</v>
      </c>
      <c r="D36" s="43" t="s">
        <v>141</v>
      </c>
      <c r="E36" s="431"/>
      <c r="F36" s="431"/>
      <c r="G36" s="431"/>
      <c r="H36" s="434"/>
      <c r="I36" s="433"/>
      <c r="J36" s="30"/>
      <c r="K36" s="30"/>
      <c r="L36" s="30"/>
      <c r="M36" s="30"/>
      <c r="N36" s="30"/>
      <c r="O36" s="30"/>
      <c r="P36" s="30"/>
      <c r="Q36" s="30"/>
      <c r="R36" s="30"/>
      <c r="S36" s="30"/>
      <c r="T36" s="30"/>
      <c r="U36" s="30"/>
      <c r="V36" s="30"/>
      <c r="W36" s="30"/>
      <c r="X36" s="30"/>
      <c r="Y36" s="30"/>
      <c r="Z36" s="30"/>
    </row>
    <row r="37" spans="1:26" ht="34.5" customHeight="1">
      <c r="A37" s="30"/>
      <c r="B37" s="50" t="s">
        <v>143</v>
      </c>
      <c r="C37" s="47" t="s">
        <v>144</v>
      </c>
      <c r="D37" s="43" t="s">
        <v>145</v>
      </c>
      <c r="E37" s="431"/>
      <c r="F37" s="431"/>
      <c r="G37" s="431"/>
      <c r="H37" s="434"/>
      <c r="I37" s="433"/>
      <c r="J37" s="30"/>
      <c r="K37" s="30"/>
      <c r="L37" s="30"/>
      <c r="M37" s="30"/>
      <c r="N37" s="30"/>
      <c r="O37" s="30"/>
      <c r="P37" s="30"/>
      <c r="Q37" s="30"/>
      <c r="R37" s="30"/>
      <c r="S37" s="30"/>
      <c r="T37" s="30"/>
      <c r="U37" s="30"/>
      <c r="V37" s="30"/>
      <c r="W37" s="30"/>
      <c r="X37" s="30"/>
      <c r="Y37" s="30"/>
      <c r="Z37" s="30"/>
    </row>
    <row r="38" spans="1:26" ht="34.5" customHeight="1">
      <c r="A38" s="30"/>
      <c r="B38" s="50" t="s">
        <v>143</v>
      </c>
      <c r="C38" s="47" t="s">
        <v>147</v>
      </c>
      <c r="D38" s="43" t="s">
        <v>148</v>
      </c>
      <c r="E38" s="431"/>
      <c r="F38" s="431"/>
      <c r="G38" s="431"/>
      <c r="H38" s="434"/>
      <c r="I38" s="433"/>
      <c r="J38" s="30"/>
      <c r="K38" s="30"/>
      <c r="L38" s="30"/>
      <c r="M38" s="30"/>
      <c r="N38" s="30"/>
      <c r="O38" s="30"/>
      <c r="P38" s="30"/>
      <c r="Q38" s="30"/>
      <c r="R38" s="30"/>
      <c r="S38" s="30"/>
      <c r="T38" s="30"/>
      <c r="U38" s="30"/>
      <c r="V38" s="30"/>
      <c r="W38" s="30"/>
      <c r="X38" s="30"/>
      <c r="Y38" s="30"/>
      <c r="Z38" s="30"/>
    </row>
    <row r="39" spans="1:26" ht="34.5" customHeight="1">
      <c r="A39" s="30"/>
      <c r="B39" s="50" t="s">
        <v>150</v>
      </c>
      <c r="C39" s="47" t="s">
        <v>151</v>
      </c>
      <c r="D39" s="43" t="s">
        <v>152</v>
      </c>
      <c r="E39" s="431"/>
      <c r="F39" s="431"/>
      <c r="G39" s="431"/>
      <c r="H39" s="434"/>
      <c r="I39" s="433"/>
      <c r="J39" s="30"/>
      <c r="K39" s="30"/>
      <c r="L39" s="30"/>
      <c r="M39" s="30"/>
      <c r="N39" s="30"/>
      <c r="O39" s="30"/>
      <c r="P39" s="30"/>
      <c r="Q39" s="30"/>
      <c r="R39" s="30"/>
      <c r="S39" s="30"/>
      <c r="T39" s="30"/>
      <c r="U39" s="30"/>
      <c r="V39" s="30"/>
      <c r="W39" s="30"/>
      <c r="X39" s="30"/>
      <c r="Y39" s="30"/>
      <c r="Z39" s="30"/>
    </row>
    <row r="40" spans="1:26" ht="34.5" customHeight="1">
      <c r="A40" s="30"/>
      <c r="B40" s="50" t="s">
        <v>150</v>
      </c>
      <c r="C40" s="47" t="s">
        <v>155</v>
      </c>
      <c r="D40" s="43" t="s">
        <v>156</v>
      </c>
      <c r="E40" s="431"/>
      <c r="F40" s="431"/>
      <c r="G40" s="431"/>
      <c r="H40" s="434"/>
      <c r="I40" s="433"/>
      <c r="J40" s="30"/>
      <c r="K40" s="30"/>
      <c r="L40" s="30"/>
      <c r="M40" s="30"/>
      <c r="N40" s="30"/>
      <c r="O40" s="30"/>
      <c r="P40" s="30"/>
      <c r="Q40" s="30"/>
      <c r="R40" s="30"/>
      <c r="S40" s="30"/>
      <c r="T40" s="30"/>
      <c r="U40" s="30"/>
      <c r="V40" s="30"/>
      <c r="W40" s="30"/>
      <c r="X40" s="30"/>
      <c r="Y40" s="30"/>
      <c r="Z40" s="30"/>
    </row>
    <row r="41" spans="1:26" ht="34.5" customHeight="1">
      <c r="A41" s="30"/>
      <c r="B41" s="50" t="s">
        <v>159</v>
      </c>
      <c r="C41" s="47" t="s">
        <v>160</v>
      </c>
      <c r="D41" s="43" t="s">
        <v>161</v>
      </c>
      <c r="E41" s="431"/>
      <c r="F41" s="431"/>
      <c r="G41" s="431"/>
      <c r="H41" s="434"/>
      <c r="I41" s="433"/>
      <c r="J41" s="30"/>
      <c r="K41" s="30"/>
      <c r="L41" s="30"/>
      <c r="M41" s="30"/>
      <c r="N41" s="30"/>
      <c r="O41" s="30"/>
      <c r="P41" s="30"/>
      <c r="Q41" s="30"/>
      <c r="R41" s="30"/>
      <c r="S41" s="30"/>
      <c r="T41" s="30"/>
      <c r="U41" s="30"/>
      <c r="V41" s="30"/>
      <c r="W41" s="30"/>
      <c r="X41" s="30"/>
      <c r="Y41" s="30"/>
      <c r="Z41" s="30"/>
    </row>
    <row r="42" spans="1:26" ht="34.5" customHeight="1">
      <c r="A42" s="30"/>
      <c r="B42" s="50" t="s">
        <v>164</v>
      </c>
      <c r="C42" s="47" t="s">
        <v>165</v>
      </c>
      <c r="D42" s="43" t="s">
        <v>166</v>
      </c>
      <c r="E42" s="431"/>
      <c r="F42" s="431"/>
      <c r="G42" s="431"/>
      <c r="H42" s="434"/>
      <c r="I42" s="433"/>
      <c r="J42" s="30"/>
      <c r="K42" s="30"/>
      <c r="L42" s="30"/>
      <c r="M42" s="30"/>
      <c r="N42" s="30"/>
      <c r="O42" s="30"/>
      <c r="P42" s="30"/>
      <c r="Q42" s="30"/>
      <c r="R42" s="30"/>
      <c r="S42" s="30"/>
      <c r="T42" s="30"/>
      <c r="U42" s="30"/>
      <c r="V42" s="30"/>
      <c r="W42" s="30"/>
      <c r="X42" s="30"/>
      <c r="Y42" s="30"/>
      <c r="Z42" s="30"/>
    </row>
    <row r="43" spans="1:26" ht="34.5" customHeight="1">
      <c r="A43" s="30"/>
      <c r="B43" s="458">
        <v>5</v>
      </c>
      <c r="C43" s="41" t="s">
        <v>169</v>
      </c>
      <c r="D43" s="43" t="s">
        <v>170</v>
      </c>
      <c r="E43" s="431"/>
      <c r="F43" s="431"/>
      <c r="G43" s="431"/>
      <c r="H43" s="431"/>
      <c r="I43" s="433"/>
      <c r="J43" s="30"/>
      <c r="K43" s="30"/>
      <c r="L43" s="30"/>
      <c r="M43" s="30"/>
      <c r="N43" s="30"/>
      <c r="O43" s="30"/>
      <c r="P43" s="30"/>
      <c r="Q43" s="30"/>
      <c r="R43" s="30"/>
      <c r="S43" s="30"/>
      <c r="T43" s="30"/>
      <c r="U43" s="30"/>
      <c r="V43" s="30"/>
      <c r="W43" s="30"/>
      <c r="X43" s="30"/>
      <c r="Y43" s="30"/>
      <c r="Z43" s="30"/>
    </row>
    <row r="44" spans="1:26" ht="34.5" customHeight="1">
      <c r="A44" s="30"/>
      <c r="B44" s="459" t="s">
        <v>172</v>
      </c>
      <c r="C44" s="47" t="s">
        <v>173</v>
      </c>
      <c r="D44" s="43" t="s">
        <v>174</v>
      </c>
      <c r="E44" s="431"/>
      <c r="F44" s="431"/>
      <c r="G44" s="431"/>
      <c r="H44" s="434"/>
      <c r="I44" s="433"/>
      <c r="J44" s="30"/>
      <c r="K44" s="30"/>
      <c r="L44" s="30"/>
      <c r="M44" s="30"/>
      <c r="N44" s="30"/>
      <c r="O44" s="30"/>
      <c r="P44" s="30"/>
      <c r="Q44" s="30"/>
      <c r="R44" s="30"/>
      <c r="S44" s="30"/>
      <c r="T44" s="30"/>
      <c r="U44" s="30"/>
      <c r="V44" s="30"/>
      <c r="W44" s="30"/>
      <c r="X44" s="30"/>
      <c r="Y44" s="30"/>
      <c r="Z44" s="30"/>
    </row>
    <row r="45" spans="1:26" ht="34.5" customHeight="1">
      <c r="A45" s="30"/>
      <c r="B45" s="50" t="s">
        <v>175</v>
      </c>
      <c r="C45" s="47" t="s">
        <v>177</v>
      </c>
      <c r="D45" s="43" t="s">
        <v>178</v>
      </c>
      <c r="E45" s="431"/>
      <c r="F45" s="431"/>
      <c r="G45" s="431"/>
      <c r="H45" s="434"/>
      <c r="I45" s="433"/>
      <c r="J45" s="30"/>
      <c r="K45" s="30"/>
      <c r="L45" s="30"/>
      <c r="M45" s="30"/>
      <c r="N45" s="30"/>
      <c r="O45" s="30"/>
      <c r="P45" s="30"/>
      <c r="Q45" s="30"/>
      <c r="R45" s="30"/>
      <c r="S45" s="30"/>
      <c r="T45" s="30"/>
      <c r="U45" s="30"/>
      <c r="V45" s="30"/>
      <c r="W45" s="30"/>
      <c r="X45" s="30"/>
      <c r="Y45" s="30"/>
      <c r="Z45" s="30"/>
    </row>
    <row r="46" spans="1:26" ht="34.5" customHeight="1">
      <c r="A46" s="30"/>
      <c r="B46" s="50" t="s">
        <v>180</v>
      </c>
      <c r="C46" s="47" t="s">
        <v>181</v>
      </c>
      <c r="D46" s="43" t="s">
        <v>182</v>
      </c>
      <c r="E46" s="431"/>
      <c r="F46" s="431"/>
      <c r="G46" s="431"/>
      <c r="H46" s="434"/>
      <c r="I46" s="433"/>
      <c r="J46" s="30"/>
      <c r="K46" s="30"/>
      <c r="L46" s="30"/>
      <c r="M46" s="30"/>
      <c r="N46" s="30"/>
      <c r="O46" s="30"/>
      <c r="P46" s="30"/>
      <c r="Q46" s="30"/>
      <c r="R46" s="30"/>
      <c r="S46" s="30"/>
      <c r="T46" s="30"/>
      <c r="U46" s="30"/>
      <c r="V46" s="30"/>
      <c r="W46" s="30"/>
      <c r="X46" s="30"/>
      <c r="Y46" s="30"/>
      <c r="Z46" s="30"/>
    </row>
    <row r="47" spans="1:26" ht="34.5" customHeight="1">
      <c r="A47" s="30"/>
      <c r="B47" s="50" t="s">
        <v>183</v>
      </c>
      <c r="C47" s="47" t="s">
        <v>184</v>
      </c>
      <c r="D47" s="43" t="s">
        <v>185</v>
      </c>
      <c r="E47" s="431"/>
      <c r="F47" s="431"/>
      <c r="G47" s="431"/>
      <c r="H47" s="434"/>
      <c r="I47" s="433"/>
      <c r="J47" s="30"/>
      <c r="K47" s="30"/>
      <c r="L47" s="30"/>
      <c r="M47" s="30"/>
      <c r="N47" s="30"/>
      <c r="O47" s="30"/>
      <c r="P47" s="30"/>
      <c r="Q47" s="30"/>
      <c r="R47" s="30"/>
      <c r="S47" s="30"/>
      <c r="T47" s="30"/>
      <c r="U47" s="30"/>
      <c r="V47" s="30"/>
      <c r="W47" s="30"/>
      <c r="X47" s="30"/>
      <c r="Y47" s="30"/>
      <c r="Z47" s="30"/>
    </row>
    <row r="48" spans="1:26" ht="34.5" customHeight="1">
      <c r="A48" s="30"/>
      <c r="B48" s="50" t="s">
        <v>187</v>
      </c>
      <c r="C48" s="47" t="s">
        <v>188</v>
      </c>
      <c r="D48" s="43" t="s">
        <v>189</v>
      </c>
      <c r="E48" s="431"/>
      <c r="F48" s="431"/>
      <c r="G48" s="431"/>
      <c r="H48" s="434"/>
      <c r="I48" s="433"/>
      <c r="J48" s="30"/>
      <c r="K48" s="30"/>
      <c r="L48" s="30"/>
      <c r="M48" s="30"/>
      <c r="N48" s="30"/>
      <c r="O48" s="30"/>
      <c r="P48" s="30"/>
      <c r="Q48" s="30"/>
      <c r="R48" s="30"/>
      <c r="S48" s="30"/>
      <c r="T48" s="30"/>
      <c r="U48" s="30"/>
      <c r="V48" s="30"/>
      <c r="W48" s="30"/>
      <c r="X48" s="30"/>
      <c r="Y48" s="30"/>
      <c r="Z48" s="30"/>
    </row>
    <row r="49" spans="1:26" ht="34.5" customHeight="1">
      <c r="A49" s="30"/>
      <c r="B49" s="50" t="s">
        <v>191</v>
      </c>
      <c r="C49" s="47" t="s">
        <v>192</v>
      </c>
      <c r="D49" s="43" t="s">
        <v>193</v>
      </c>
      <c r="E49" s="431"/>
      <c r="F49" s="431"/>
      <c r="G49" s="431"/>
      <c r="H49" s="434"/>
      <c r="I49" s="433"/>
      <c r="J49" s="30"/>
      <c r="K49" s="30"/>
      <c r="L49" s="30"/>
      <c r="M49" s="30"/>
      <c r="N49" s="30"/>
      <c r="O49" s="30"/>
      <c r="P49" s="30"/>
      <c r="Q49" s="30"/>
      <c r="R49" s="30"/>
      <c r="S49" s="30"/>
      <c r="T49" s="30"/>
      <c r="U49" s="30"/>
      <c r="V49" s="30"/>
      <c r="W49" s="30"/>
      <c r="X49" s="30"/>
      <c r="Y49" s="30"/>
      <c r="Z49" s="30"/>
    </row>
    <row r="50" spans="1:26" ht="34.5" customHeight="1">
      <c r="A50" s="30"/>
      <c r="B50" s="50" t="s">
        <v>196</v>
      </c>
      <c r="C50" s="47" t="s">
        <v>197</v>
      </c>
      <c r="D50" s="43" t="s">
        <v>198</v>
      </c>
      <c r="E50" s="431"/>
      <c r="F50" s="431"/>
      <c r="G50" s="431"/>
      <c r="H50" s="434"/>
      <c r="I50" s="433"/>
      <c r="J50" s="30"/>
      <c r="K50" s="30"/>
      <c r="L50" s="30"/>
      <c r="M50" s="30"/>
      <c r="N50" s="30"/>
      <c r="O50" s="30"/>
      <c r="P50" s="30"/>
      <c r="Q50" s="30"/>
      <c r="R50" s="30"/>
      <c r="S50" s="30"/>
      <c r="T50" s="30"/>
      <c r="U50" s="30"/>
      <c r="V50" s="30"/>
      <c r="W50" s="30"/>
      <c r="X50" s="30"/>
      <c r="Y50" s="30"/>
      <c r="Z50" s="30"/>
    </row>
    <row r="51" spans="1:26" ht="34.5" customHeight="1">
      <c r="A51" s="30"/>
      <c r="B51" s="59">
        <v>288</v>
      </c>
      <c r="C51" s="41" t="s">
        <v>200</v>
      </c>
      <c r="D51" s="43" t="s">
        <v>201</v>
      </c>
      <c r="E51" s="431"/>
      <c r="F51" s="431"/>
      <c r="G51" s="431"/>
      <c r="H51" s="434"/>
      <c r="I51" s="433"/>
      <c r="J51" s="30"/>
      <c r="K51" s="30"/>
      <c r="L51" s="30"/>
      <c r="M51" s="30"/>
      <c r="N51" s="30"/>
      <c r="O51" s="30"/>
      <c r="P51" s="30"/>
      <c r="Q51" s="30"/>
      <c r="R51" s="30"/>
      <c r="S51" s="30"/>
      <c r="T51" s="30"/>
      <c r="U51" s="30"/>
      <c r="V51" s="30"/>
      <c r="W51" s="30"/>
      <c r="X51" s="30"/>
      <c r="Y51" s="30"/>
      <c r="Z51" s="30"/>
    </row>
    <row r="52" spans="1:26" ht="34.5" customHeight="1">
      <c r="A52" s="30"/>
      <c r="B52" s="59"/>
      <c r="C52" s="41" t="s">
        <v>202</v>
      </c>
      <c r="D52" s="43" t="s">
        <v>203</v>
      </c>
      <c r="E52" s="431">
        <f>SUM(E53+E60+E68+E69+E70+E71+E77+E78+E79)</f>
        <v>17925</v>
      </c>
      <c r="F52" s="431">
        <f>SUM(F53+F60+F68+F69+F70+F71+F77+F78+F79)</f>
        <v>17513</v>
      </c>
      <c r="G52" s="431">
        <f>SUM(G53+G60+G68+G69+G70+G71+G77+G78+G79)</f>
        <v>17287</v>
      </c>
      <c r="H52" s="446">
        <f>SUM(H53+H60+H68+H69+H70+H71+H77+H78+H79)</f>
        <v>17434</v>
      </c>
      <c r="I52" s="433">
        <f t="shared" si="0"/>
        <v>100.85034997396889</v>
      </c>
      <c r="J52" s="30"/>
      <c r="K52" s="30"/>
      <c r="L52" s="30"/>
      <c r="M52" s="30"/>
      <c r="N52" s="30"/>
      <c r="O52" s="30"/>
      <c r="P52" s="30"/>
      <c r="Q52" s="30"/>
      <c r="R52" s="30"/>
      <c r="S52" s="30"/>
      <c r="T52" s="30"/>
      <c r="U52" s="30"/>
      <c r="V52" s="30"/>
      <c r="W52" s="30"/>
      <c r="X52" s="30"/>
      <c r="Y52" s="30"/>
      <c r="Z52" s="30"/>
    </row>
    <row r="53" spans="1:26" ht="34.5" customHeight="1">
      <c r="A53" s="30"/>
      <c r="B53" s="59" t="s">
        <v>206</v>
      </c>
      <c r="C53" s="41" t="s">
        <v>207</v>
      </c>
      <c r="D53" s="43" t="s">
        <v>208</v>
      </c>
      <c r="E53" s="431">
        <f>SUM(E54:E59)</f>
        <v>356</v>
      </c>
      <c r="F53" s="431">
        <f>SUM(F54:F59)</f>
        <v>572</v>
      </c>
      <c r="G53" s="431">
        <f>SUM(G54:G59)</f>
        <v>473</v>
      </c>
      <c r="H53" s="446">
        <f>SUM(H54:H59)</f>
        <v>250</v>
      </c>
      <c r="I53" s="433">
        <f t="shared" si="0"/>
        <v>52.854122621564478</v>
      </c>
      <c r="J53" s="30"/>
      <c r="K53" s="30"/>
      <c r="L53" s="30"/>
      <c r="M53" s="30"/>
      <c r="N53" s="30"/>
      <c r="O53" s="30"/>
      <c r="P53" s="30"/>
      <c r="Q53" s="30"/>
      <c r="R53" s="30"/>
      <c r="S53" s="30"/>
      <c r="T53" s="30"/>
      <c r="U53" s="30"/>
      <c r="V53" s="30"/>
      <c r="W53" s="30"/>
      <c r="X53" s="30"/>
      <c r="Y53" s="30"/>
      <c r="Z53" s="30"/>
    </row>
    <row r="54" spans="1:26" ht="34.5" customHeight="1">
      <c r="A54" s="30"/>
      <c r="B54" s="50">
        <v>10</v>
      </c>
      <c r="C54" s="47" t="s">
        <v>211</v>
      </c>
      <c r="D54" s="43" t="s">
        <v>213</v>
      </c>
      <c r="E54" s="431">
        <v>271</v>
      </c>
      <c r="F54" s="431">
        <v>572</v>
      </c>
      <c r="G54" s="431">
        <v>473</v>
      </c>
      <c r="H54" s="445">
        <v>250</v>
      </c>
      <c r="I54" s="433">
        <f t="shared" si="0"/>
        <v>52.854122621564478</v>
      </c>
      <c r="J54" s="30"/>
      <c r="K54" s="30"/>
      <c r="L54" s="30"/>
      <c r="M54" s="30"/>
      <c r="N54" s="30"/>
      <c r="O54" s="30"/>
      <c r="P54" s="30"/>
      <c r="Q54" s="30"/>
      <c r="R54" s="30"/>
      <c r="S54" s="30"/>
      <c r="T54" s="30"/>
      <c r="U54" s="30"/>
      <c r="V54" s="30"/>
      <c r="W54" s="30"/>
      <c r="X54" s="30"/>
      <c r="Y54" s="30"/>
      <c r="Z54" s="30"/>
    </row>
    <row r="55" spans="1:26" ht="34.5" customHeight="1">
      <c r="A55" s="30"/>
      <c r="B55" s="50">
        <v>11</v>
      </c>
      <c r="C55" s="47" t="s">
        <v>216</v>
      </c>
      <c r="D55" s="43" t="s">
        <v>217</v>
      </c>
      <c r="E55" s="431"/>
      <c r="F55" s="431"/>
      <c r="G55" s="431"/>
      <c r="H55" s="434"/>
      <c r="I55" s="433"/>
      <c r="J55" s="30"/>
      <c r="K55" s="30"/>
      <c r="L55" s="30"/>
      <c r="M55" s="30"/>
      <c r="N55" s="30"/>
      <c r="O55" s="30"/>
      <c r="P55" s="30"/>
      <c r="Q55" s="30"/>
      <c r="R55" s="30"/>
      <c r="S55" s="30"/>
      <c r="T55" s="30"/>
      <c r="U55" s="30"/>
      <c r="V55" s="30"/>
      <c r="W55" s="30"/>
      <c r="X55" s="30"/>
      <c r="Y55" s="30"/>
      <c r="Z55" s="30"/>
    </row>
    <row r="56" spans="1:26" ht="34.5" customHeight="1">
      <c r="A56" s="30"/>
      <c r="B56" s="50">
        <v>12</v>
      </c>
      <c r="C56" s="47" t="s">
        <v>220</v>
      </c>
      <c r="D56" s="43" t="s">
        <v>221</v>
      </c>
      <c r="E56" s="431"/>
      <c r="F56" s="431"/>
      <c r="G56" s="431"/>
      <c r="H56" s="434"/>
      <c r="I56" s="433"/>
      <c r="J56" s="30"/>
      <c r="K56" s="30"/>
      <c r="L56" s="30"/>
      <c r="M56" s="30"/>
      <c r="N56" s="30"/>
      <c r="O56" s="30"/>
      <c r="P56" s="30"/>
      <c r="Q56" s="30"/>
      <c r="R56" s="30"/>
      <c r="S56" s="30"/>
      <c r="T56" s="30"/>
      <c r="U56" s="30"/>
      <c r="V56" s="30"/>
      <c r="W56" s="30"/>
      <c r="X56" s="30"/>
      <c r="Y56" s="30"/>
      <c r="Z56" s="30"/>
    </row>
    <row r="57" spans="1:26" ht="34.5" customHeight="1">
      <c r="A57" s="30"/>
      <c r="B57" s="50">
        <v>13</v>
      </c>
      <c r="C57" s="47" t="s">
        <v>223</v>
      </c>
      <c r="D57" s="43" t="s">
        <v>224</v>
      </c>
      <c r="E57" s="431"/>
      <c r="F57" s="431"/>
      <c r="G57" s="431"/>
      <c r="H57" s="434"/>
      <c r="I57" s="433"/>
      <c r="J57" s="30"/>
      <c r="K57" s="30"/>
      <c r="L57" s="30"/>
      <c r="M57" s="30"/>
      <c r="N57" s="30"/>
      <c r="O57" s="30"/>
      <c r="P57" s="30"/>
      <c r="Q57" s="30"/>
      <c r="R57" s="30"/>
      <c r="S57" s="30"/>
      <c r="T57" s="30"/>
      <c r="U57" s="30"/>
      <c r="V57" s="30"/>
      <c r="W57" s="30"/>
      <c r="X57" s="30"/>
      <c r="Y57" s="30"/>
      <c r="Z57" s="30"/>
    </row>
    <row r="58" spans="1:26" ht="34.5" customHeight="1">
      <c r="A58" s="30"/>
      <c r="B58" s="50">
        <v>14</v>
      </c>
      <c r="C58" s="47" t="s">
        <v>226</v>
      </c>
      <c r="D58" s="43" t="s">
        <v>227</v>
      </c>
      <c r="E58" s="431"/>
      <c r="F58" s="431"/>
      <c r="G58" s="431"/>
      <c r="H58" s="434"/>
      <c r="I58" s="433"/>
      <c r="J58" s="30"/>
      <c r="K58" s="30"/>
      <c r="L58" s="30"/>
      <c r="M58" s="30"/>
      <c r="N58" s="30"/>
      <c r="O58" s="30"/>
      <c r="P58" s="30"/>
      <c r="Q58" s="30"/>
      <c r="R58" s="30"/>
      <c r="S58" s="30"/>
      <c r="T58" s="30"/>
      <c r="U58" s="30"/>
      <c r="V58" s="30"/>
      <c r="W58" s="30"/>
      <c r="X58" s="30"/>
      <c r="Y58" s="30"/>
      <c r="Z58" s="30"/>
    </row>
    <row r="59" spans="1:26" ht="34.5" customHeight="1">
      <c r="A59" s="30"/>
      <c r="B59" s="50">
        <v>15</v>
      </c>
      <c r="C59" s="62" t="s">
        <v>229</v>
      </c>
      <c r="D59" s="43" t="s">
        <v>231</v>
      </c>
      <c r="E59" s="431">
        <v>85</v>
      </c>
      <c r="F59" s="431"/>
      <c r="G59" s="431"/>
      <c r="H59" s="432"/>
      <c r="I59" s="433"/>
      <c r="J59" s="30"/>
      <c r="K59" s="30"/>
      <c r="L59" s="30"/>
      <c r="M59" s="30"/>
      <c r="N59" s="30"/>
      <c r="O59" s="30"/>
      <c r="P59" s="30"/>
      <c r="Q59" s="30"/>
      <c r="R59" s="30"/>
      <c r="S59" s="30"/>
      <c r="T59" s="30"/>
      <c r="U59" s="30"/>
      <c r="V59" s="30"/>
      <c r="W59" s="30"/>
      <c r="X59" s="30"/>
      <c r="Y59" s="30"/>
      <c r="Z59" s="30"/>
    </row>
    <row r="60" spans="1:26" ht="34.5" customHeight="1">
      <c r="A60" s="30"/>
      <c r="B60" s="59"/>
      <c r="C60" s="41" t="s">
        <v>232</v>
      </c>
      <c r="D60" s="43" t="s">
        <v>233</v>
      </c>
      <c r="E60" s="431">
        <v>881</v>
      </c>
      <c r="F60" s="431">
        <v>281</v>
      </c>
      <c r="G60" s="431">
        <v>271</v>
      </c>
      <c r="H60" s="445">
        <v>957</v>
      </c>
      <c r="I60" s="433">
        <f t="shared" si="0"/>
        <v>353.13653136531366</v>
      </c>
      <c r="J60" s="30"/>
      <c r="K60" s="30"/>
      <c r="L60" s="30"/>
      <c r="M60" s="30"/>
      <c r="N60" s="30"/>
      <c r="O60" s="30"/>
      <c r="P60" s="30"/>
      <c r="Q60" s="30"/>
      <c r="R60" s="30"/>
      <c r="S60" s="30"/>
      <c r="T60" s="30"/>
      <c r="U60" s="30"/>
      <c r="V60" s="30"/>
      <c r="W60" s="30"/>
      <c r="X60" s="30"/>
      <c r="Y60" s="30"/>
      <c r="Z60" s="30"/>
    </row>
    <row r="61" spans="1:26" ht="34.5" customHeight="1">
      <c r="A61" s="63"/>
      <c r="B61" s="50" t="s">
        <v>235</v>
      </c>
      <c r="C61" s="47" t="s">
        <v>236</v>
      </c>
      <c r="D61" s="43" t="s">
        <v>237</v>
      </c>
      <c r="E61" s="431"/>
      <c r="F61" s="431"/>
      <c r="G61" s="431"/>
      <c r="H61" s="445"/>
      <c r="I61" s="433"/>
      <c r="J61" s="63"/>
      <c r="K61" s="63"/>
      <c r="L61" s="63"/>
      <c r="M61" s="63"/>
      <c r="N61" s="63"/>
      <c r="O61" s="63"/>
      <c r="P61" s="63"/>
      <c r="Q61" s="63"/>
      <c r="R61" s="63"/>
      <c r="S61" s="63"/>
      <c r="T61" s="63"/>
      <c r="U61" s="63"/>
      <c r="V61" s="63"/>
      <c r="W61" s="63"/>
      <c r="X61" s="63"/>
      <c r="Y61" s="63"/>
      <c r="Z61" s="63"/>
    </row>
    <row r="62" spans="1:26" ht="34.5" customHeight="1">
      <c r="A62" s="63"/>
      <c r="B62" s="50" t="s">
        <v>252</v>
      </c>
      <c r="C62" s="47" t="s">
        <v>253</v>
      </c>
      <c r="D62" s="43" t="s">
        <v>254</v>
      </c>
      <c r="E62" s="432"/>
      <c r="F62" s="432"/>
      <c r="G62" s="432"/>
      <c r="H62" s="447"/>
      <c r="I62" s="433"/>
      <c r="J62" s="63"/>
      <c r="K62" s="63"/>
      <c r="L62" s="63"/>
      <c r="M62" s="63"/>
      <c r="N62" s="63"/>
      <c r="O62" s="63"/>
      <c r="P62" s="63"/>
      <c r="Q62" s="63"/>
      <c r="R62" s="63"/>
      <c r="S62" s="63"/>
      <c r="T62" s="63"/>
      <c r="U62" s="63"/>
      <c r="V62" s="63"/>
      <c r="W62" s="63"/>
      <c r="X62" s="63"/>
      <c r="Y62" s="63"/>
      <c r="Z62" s="63"/>
    </row>
    <row r="63" spans="1:26" ht="34.5" customHeight="1">
      <c r="A63" s="30"/>
      <c r="B63" s="50" t="s">
        <v>255</v>
      </c>
      <c r="C63" s="47" t="s">
        <v>256</v>
      </c>
      <c r="D63" s="43" t="s">
        <v>257</v>
      </c>
      <c r="E63" s="435"/>
      <c r="F63" s="431"/>
      <c r="G63" s="432"/>
      <c r="H63" s="448"/>
      <c r="I63" s="433"/>
      <c r="J63" s="30"/>
      <c r="K63" s="30"/>
      <c r="L63" s="30"/>
      <c r="M63" s="30"/>
      <c r="N63" s="30"/>
      <c r="O63" s="30"/>
      <c r="P63" s="30"/>
      <c r="Q63" s="30"/>
      <c r="R63" s="30"/>
      <c r="S63" s="30"/>
      <c r="T63" s="30"/>
      <c r="U63" s="30"/>
      <c r="V63" s="30"/>
      <c r="W63" s="30"/>
      <c r="X63" s="30"/>
      <c r="Y63" s="30"/>
      <c r="Z63" s="30"/>
    </row>
    <row r="64" spans="1:26" ht="34.5" customHeight="1">
      <c r="A64" s="63"/>
      <c r="B64" s="50" t="s">
        <v>266</v>
      </c>
      <c r="C64" s="47" t="s">
        <v>267</v>
      </c>
      <c r="D64" s="43" t="s">
        <v>268</v>
      </c>
      <c r="E64" s="431"/>
      <c r="F64" s="431"/>
      <c r="G64" s="431"/>
      <c r="H64" s="449"/>
      <c r="I64" s="433"/>
      <c r="J64" s="63"/>
      <c r="K64" s="63"/>
      <c r="L64" s="63"/>
      <c r="M64" s="63"/>
      <c r="N64" s="63"/>
      <c r="O64" s="63"/>
      <c r="P64" s="63"/>
      <c r="Q64" s="63"/>
      <c r="R64" s="63"/>
      <c r="S64" s="63"/>
      <c r="T64" s="63"/>
      <c r="U64" s="63"/>
      <c r="V64" s="63"/>
      <c r="W64" s="63"/>
      <c r="X64" s="63"/>
      <c r="Y64" s="63"/>
      <c r="Z64" s="63"/>
    </row>
    <row r="65" spans="1:26" ht="34.5" customHeight="1">
      <c r="A65" s="1"/>
      <c r="B65" s="50" t="s">
        <v>269</v>
      </c>
      <c r="C65" s="47" t="s">
        <v>270</v>
      </c>
      <c r="D65" s="43" t="s">
        <v>271</v>
      </c>
      <c r="E65" s="432">
        <v>881</v>
      </c>
      <c r="F65" s="432">
        <v>281</v>
      </c>
      <c r="G65" s="432">
        <v>271</v>
      </c>
      <c r="H65" s="445">
        <v>957</v>
      </c>
      <c r="I65" s="433">
        <f t="shared" si="0"/>
        <v>353.13653136531366</v>
      </c>
      <c r="J65" s="1"/>
      <c r="K65" s="1"/>
      <c r="L65" s="1"/>
      <c r="M65" s="1"/>
      <c r="N65" s="1"/>
      <c r="O65" s="1"/>
      <c r="P65" s="1"/>
      <c r="Q65" s="1"/>
      <c r="R65" s="1"/>
      <c r="S65" s="1"/>
      <c r="T65" s="1"/>
      <c r="U65" s="1"/>
      <c r="V65" s="1"/>
      <c r="W65" s="1"/>
      <c r="X65" s="1"/>
      <c r="Y65" s="1"/>
      <c r="Z65" s="1"/>
    </row>
    <row r="66" spans="1:26" ht="34.5" customHeight="1">
      <c r="A66" s="1"/>
      <c r="B66" s="50" t="s">
        <v>274</v>
      </c>
      <c r="C66" s="47" t="s">
        <v>278</v>
      </c>
      <c r="D66" s="43" t="s">
        <v>279</v>
      </c>
      <c r="E66" s="432"/>
      <c r="F66" s="432"/>
      <c r="G66" s="432"/>
      <c r="H66" s="434"/>
      <c r="I66" s="433"/>
      <c r="J66" s="1"/>
      <c r="K66" s="1"/>
      <c r="L66" s="1"/>
      <c r="M66" s="1"/>
      <c r="N66" s="1"/>
      <c r="O66" s="1"/>
      <c r="P66" s="1"/>
      <c r="Q66" s="1"/>
      <c r="R66" s="1"/>
      <c r="S66" s="1"/>
      <c r="T66" s="1"/>
      <c r="U66" s="1"/>
      <c r="V66" s="1"/>
      <c r="W66" s="1"/>
      <c r="X66" s="1"/>
      <c r="Y66" s="1"/>
      <c r="Z66" s="1"/>
    </row>
    <row r="67" spans="1:26" ht="34.5" customHeight="1">
      <c r="A67" s="1"/>
      <c r="B67" s="50" t="s">
        <v>281</v>
      </c>
      <c r="C67" s="47" t="s">
        <v>282</v>
      </c>
      <c r="D67" s="43" t="s">
        <v>283</v>
      </c>
      <c r="E67" s="432"/>
      <c r="F67" s="432"/>
      <c r="G67" s="432"/>
      <c r="H67" s="434"/>
      <c r="I67" s="433"/>
      <c r="J67" s="1"/>
      <c r="K67" s="1"/>
      <c r="L67" s="1"/>
      <c r="M67" s="1"/>
      <c r="N67" s="1"/>
      <c r="O67" s="1"/>
      <c r="P67" s="1"/>
      <c r="Q67" s="1"/>
      <c r="R67" s="1"/>
      <c r="S67" s="1"/>
      <c r="T67" s="1"/>
      <c r="U67" s="1"/>
      <c r="V67" s="1"/>
      <c r="W67" s="1"/>
      <c r="X67" s="1"/>
      <c r="Y67" s="1"/>
      <c r="Z67" s="1"/>
    </row>
    <row r="68" spans="1:26" ht="34.5" customHeight="1">
      <c r="A68" s="1"/>
      <c r="B68" s="59">
        <v>21</v>
      </c>
      <c r="C68" s="41" t="s">
        <v>284</v>
      </c>
      <c r="D68" s="43" t="s">
        <v>285</v>
      </c>
      <c r="E68" s="432"/>
      <c r="F68" s="432"/>
      <c r="G68" s="432"/>
      <c r="H68" s="434"/>
      <c r="I68" s="433"/>
      <c r="J68" s="1"/>
      <c r="K68" s="1"/>
      <c r="L68" s="1"/>
      <c r="M68" s="1"/>
      <c r="N68" s="1"/>
      <c r="O68" s="1"/>
      <c r="P68" s="1"/>
      <c r="Q68" s="1"/>
      <c r="R68" s="1"/>
      <c r="S68" s="1"/>
      <c r="T68" s="1"/>
      <c r="U68" s="1"/>
      <c r="V68" s="1"/>
      <c r="W68" s="1"/>
      <c r="X68" s="1"/>
      <c r="Y68" s="1"/>
      <c r="Z68" s="1"/>
    </row>
    <row r="69" spans="1:26" ht="34.5" customHeight="1">
      <c r="A69" s="1"/>
      <c r="B69" s="59">
        <v>22</v>
      </c>
      <c r="C69" s="41" t="s">
        <v>286</v>
      </c>
      <c r="D69" s="43" t="s">
        <v>287</v>
      </c>
      <c r="E69" s="432">
        <v>15104</v>
      </c>
      <c r="F69" s="432">
        <v>16077</v>
      </c>
      <c r="G69" s="432">
        <v>16001</v>
      </c>
      <c r="H69" s="445">
        <v>15501</v>
      </c>
      <c r="I69" s="433">
        <f t="shared" si="0"/>
        <v>96.87519530029374</v>
      </c>
      <c r="J69" s="1"/>
      <c r="K69" s="1"/>
      <c r="L69" s="1"/>
      <c r="M69" s="1"/>
      <c r="N69" s="1"/>
      <c r="O69" s="1"/>
      <c r="P69" s="1"/>
      <c r="Q69" s="1"/>
      <c r="R69" s="1"/>
      <c r="S69" s="1"/>
      <c r="T69" s="1"/>
      <c r="U69" s="1"/>
      <c r="V69" s="1"/>
      <c r="W69" s="1"/>
      <c r="X69" s="1"/>
      <c r="Y69" s="1"/>
      <c r="Z69" s="1"/>
    </row>
    <row r="70" spans="1:26" ht="34.5" customHeight="1">
      <c r="A70" s="1"/>
      <c r="B70" s="59">
        <v>236</v>
      </c>
      <c r="C70" s="41" t="s">
        <v>289</v>
      </c>
      <c r="D70" s="43" t="s">
        <v>290</v>
      </c>
      <c r="E70" s="432"/>
      <c r="F70" s="432"/>
      <c r="G70" s="432"/>
      <c r="H70" s="434"/>
      <c r="I70" s="433"/>
      <c r="J70" s="1"/>
      <c r="K70" s="1"/>
      <c r="L70" s="1"/>
      <c r="M70" s="1"/>
      <c r="N70" s="1"/>
      <c r="O70" s="1"/>
      <c r="P70" s="1"/>
      <c r="Q70" s="1"/>
      <c r="R70" s="1"/>
      <c r="S70" s="1"/>
      <c r="T70" s="1"/>
      <c r="U70" s="1"/>
      <c r="V70" s="1"/>
      <c r="W70" s="1"/>
      <c r="X70" s="1"/>
      <c r="Y70" s="1"/>
      <c r="Z70" s="1"/>
    </row>
    <row r="71" spans="1:26" ht="34.5" customHeight="1">
      <c r="A71" s="1"/>
      <c r="B71" s="59" t="s">
        <v>292</v>
      </c>
      <c r="C71" s="41" t="s">
        <v>293</v>
      </c>
      <c r="D71" s="43" t="s">
        <v>294</v>
      </c>
      <c r="E71" s="432">
        <f>SUM(E72:E76)</f>
        <v>0</v>
      </c>
      <c r="F71" s="432">
        <f>SUM(F72:F76)</f>
        <v>0</v>
      </c>
      <c r="G71" s="432">
        <f>SUM(G72:G76)</f>
        <v>0</v>
      </c>
      <c r="H71" s="432">
        <f>SUM(H72:H76)</f>
        <v>0</v>
      </c>
      <c r="I71" s="433"/>
      <c r="J71" s="1"/>
      <c r="K71" s="1"/>
      <c r="L71" s="1"/>
      <c r="M71" s="1"/>
      <c r="N71" s="1"/>
      <c r="O71" s="1"/>
      <c r="P71" s="1"/>
      <c r="Q71" s="1"/>
      <c r="R71" s="1"/>
      <c r="S71" s="1"/>
      <c r="T71" s="1"/>
      <c r="U71" s="1"/>
      <c r="V71" s="1"/>
      <c r="W71" s="1"/>
      <c r="X71" s="1"/>
      <c r="Y71" s="1"/>
      <c r="Z71" s="1"/>
    </row>
    <row r="72" spans="1:26" ht="34.5" customHeight="1">
      <c r="A72" s="1"/>
      <c r="B72" s="50" t="s">
        <v>296</v>
      </c>
      <c r="C72" s="47" t="s">
        <v>297</v>
      </c>
      <c r="D72" s="43" t="s">
        <v>298</v>
      </c>
      <c r="E72" s="432"/>
      <c r="F72" s="432"/>
      <c r="G72" s="432"/>
      <c r="H72" s="434"/>
      <c r="I72" s="433"/>
      <c r="J72" s="1"/>
      <c r="K72" s="1"/>
      <c r="L72" s="1"/>
      <c r="M72" s="1"/>
      <c r="N72" s="1"/>
      <c r="O72" s="1"/>
      <c r="P72" s="1"/>
      <c r="Q72" s="1"/>
      <c r="R72" s="1"/>
      <c r="S72" s="1"/>
      <c r="T72" s="1"/>
      <c r="U72" s="1"/>
      <c r="V72" s="1"/>
      <c r="W72" s="1"/>
      <c r="X72" s="1"/>
      <c r="Y72" s="1"/>
      <c r="Z72" s="1"/>
    </row>
    <row r="73" spans="1:26" ht="34.5" customHeight="1">
      <c r="A73" s="1"/>
      <c r="B73" s="50" t="s">
        <v>300</v>
      </c>
      <c r="C73" s="47" t="s">
        <v>301</v>
      </c>
      <c r="D73" s="43" t="s">
        <v>302</v>
      </c>
      <c r="E73" s="432"/>
      <c r="F73" s="432"/>
      <c r="G73" s="432"/>
      <c r="H73" s="434"/>
      <c r="I73" s="433"/>
      <c r="J73" s="1"/>
      <c r="K73" s="1"/>
      <c r="L73" s="1"/>
      <c r="M73" s="1"/>
      <c r="N73" s="1"/>
      <c r="O73" s="1"/>
      <c r="P73" s="1"/>
      <c r="Q73" s="1"/>
      <c r="R73" s="1"/>
      <c r="S73" s="1"/>
      <c r="T73" s="1"/>
      <c r="U73" s="1"/>
      <c r="V73" s="1"/>
      <c r="W73" s="1"/>
      <c r="X73" s="1"/>
      <c r="Y73" s="1"/>
      <c r="Z73" s="1"/>
    </row>
    <row r="74" spans="1:26" ht="34.5" customHeight="1">
      <c r="A74" s="1"/>
      <c r="B74" s="50" t="s">
        <v>304</v>
      </c>
      <c r="C74" s="47" t="s">
        <v>305</v>
      </c>
      <c r="D74" s="43" t="s">
        <v>307</v>
      </c>
      <c r="E74" s="432"/>
      <c r="F74" s="432"/>
      <c r="G74" s="432"/>
      <c r="H74" s="434"/>
      <c r="I74" s="433"/>
      <c r="J74" s="1"/>
      <c r="K74" s="1"/>
      <c r="L74" s="1"/>
      <c r="M74" s="1"/>
      <c r="N74" s="1"/>
      <c r="O74" s="1"/>
      <c r="P74" s="1"/>
      <c r="Q74" s="1"/>
      <c r="R74" s="1"/>
      <c r="S74" s="1"/>
      <c r="T74" s="1"/>
      <c r="U74" s="1"/>
      <c r="V74" s="1"/>
      <c r="W74" s="1"/>
      <c r="X74" s="1"/>
      <c r="Y74" s="1"/>
      <c r="Z74" s="1"/>
    </row>
    <row r="75" spans="1:26" ht="34.5" customHeight="1">
      <c r="A75" s="1"/>
      <c r="B75" s="50" t="s">
        <v>309</v>
      </c>
      <c r="C75" s="47" t="s">
        <v>310</v>
      </c>
      <c r="D75" s="43" t="s">
        <v>311</v>
      </c>
      <c r="E75" s="432"/>
      <c r="F75" s="432"/>
      <c r="G75" s="432"/>
      <c r="H75" s="434"/>
      <c r="I75" s="433"/>
      <c r="J75" s="1"/>
      <c r="K75" s="1"/>
      <c r="L75" s="1"/>
      <c r="M75" s="1"/>
      <c r="N75" s="1"/>
      <c r="O75" s="1"/>
      <c r="P75" s="1"/>
      <c r="Q75" s="1"/>
      <c r="R75" s="1"/>
      <c r="S75" s="1"/>
      <c r="T75" s="1"/>
      <c r="U75" s="1"/>
      <c r="V75" s="1"/>
      <c r="W75" s="1"/>
      <c r="X75" s="1"/>
      <c r="Y75" s="1"/>
      <c r="Z75" s="1"/>
    </row>
    <row r="76" spans="1:26" ht="34.5" customHeight="1">
      <c r="A76" s="1"/>
      <c r="B76" s="50" t="s">
        <v>313</v>
      </c>
      <c r="C76" s="47" t="s">
        <v>314</v>
      </c>
      <c r="D76" s="43" t="s">
        <v>315</v>
      </c>
      <c r="E76" s="432"/>
      <c r="F76" s="432"/>
      <c r="G76" s="432"/>
      <c r="H76" s="434"/>
      <c r="I76" s="433"/>
      <c r="J76" s="1"/>
      <c r="K76" s="1"/>
      <c r="L76" s="1"/>
      <c r="M76" s="1"/>
      <c r="N76" s="1"/>
      <c r="O76" s="1"/>
      <c r="P76" s="1"/>
      <c r="Q76" s="1"/>
      <c r="R76" s="1"/>
      <c r="S76" s="1"/>
      <c r="T76" s="1"/>
      <c r="U76" s="1"/>
      <c r="V76" s="1"/>
      <c r="W76" s="1"/>
      <c r="X76" s="1"/>
      <c r="Y76" s="1"/>
      <c r="Z76" s="1"/>
    </row>
    <row r="77" spans="1:26" ht="34.5" customHeight="1">
      <c r="A77" s="1"/>
      <c r="B77" s="59">
        <v>24</v>
      </c>
      <c r="C77" s="41" t="s">
        <v>318</v>
      </c>
      <c r="D77" s="43" t="s">
        <v>319</v>
      </c>
      <c r="E77" s="432">
        <v>1439</v>
      </c>
      <c r="F77" s="432">
        <v>502</v>
      </c>
      <c r="G77" s="432">
        <v>471</v>
      </c>
      <c r="H77" s="445">
        <v>638</v>
      </c>
      <c r="I77" s="433">
        <f t="shared" ref="I77:I138" si="1">SUM(H77/G77*100)</f>
        <v>135.45647558386412</v>
      </c>
      <c r="J77" s="1"/>
      <c r="K77" s="1"/>
      <c r="L77" s="1"/>
      <c r="M77" s="1"/>
      <c r="N77" s="1"/>
      <c r="O77" s="1"/>
      <c r="P77" s="1"/>
      <c r="Q77" s="1"/>
      <c r="R77" s="1"/>
      <c r="S77" s="1"/>
      <c r="T77" s="1"/>
      <c r="U77" s="1"/>
      <c r="V77" s="1"/>
      <c r="W77" s="1"/>
      <c r="X77" s="1"/>
      <c r="Y77" s="1"/>
      <c r="Z77" s="1"/>
    </row>
    <row r="78" spans="1:26" ht="34.5" customHeight="1">
      <c r="A78" s="1"/>
      <c r="B78" s="59">
        <v>27</v>
      </c>
      <c r="C78" s="41" t="s">
        <v>321</v>
      </c>
      <c r="D78" s="43" t="s">
        <v>322</v>
      </c>
      <c r="E78" s="432">
        <v>64</v>
      </c>
      <c r="F78" s="432"/>
      <c r="G78" s="432"/>
      <c r="H78" s="445">
        <v>9</v>
      </c>
      <c r="I78" s="433"/>
      <c r="J78" s="1"/>
      <c r="K78" s="1"/>
      <c r="L78" s="1"/>
      <c r="M78" s="1"/>
      <c r="N78" s="1"/>
      <c r="O78" s="1"/>
      <c r="P78" s="1"/>
      <c r="Q78" s="1"/>
      <c r="R78" s="1"/>
      <c r="S78" s="1"/>
      <c r="T78" s="1"/>
      <c r="U78" s="1"/>
      <c r="V78" s="1"/>
      <c r="W78" s="1"/>
      <c r="X78" s="1"/>
      <c r="Y78" s="1"/>
      <c r="Z78" s="1"/>
    </row>
    <row r="79" spans="1:26" ht="34.5" customHeight="1">
      <c r="A79" s="1"/>
      <c r="B79" s="59" t="s">
        <v>323</v>
      </c>
      <c r="C79" s="41" t="s">
        <v>324</v>
      </c>
      <c r="D79" s="43" t="s">
        <v>325</v>
      </c>
      <c r="E79" s="432">
        <v>81</v>
      </c>
      <c r="F79" s="432">
        <v>81</v>
      </c>
      <c r="G79" s="432">
        <v>71</v>
      </c>
      <c r="H79" s="445">
        <v>79</v>
      </c>
      <c r="I79" s="433">
        <f t="shared" si="1"/>
        <v>111.26760563380283</v>
      </c>
      <c r="J79" s="1"/>
      <c r="K79" s="1"/>
      <c r="L79" s="1"/>
      <c r="M79" s="1"/>
      <c r="N79" s="1"/>
      <c r="O79" s="1"/>
      <c r="P79" s="1"/>
      <c r="Q79" s="1"/>
      <c r="R79" s="1"/>
      <c r="S79" s="1"/>
      <c r="T79" s="1"/>
      <c r="U79" s="1"/>
      <c r="V79" s="1"/>
      <c r="W79" s="1"/>
      <c r="X79" s="1"/>
      <c r="Y79" s="1"/>
      <c r="Z79" s="1"/>
    </row>
    <row r="80" spans="1:26" ht="34.5" customHeight="1">
      <c r="A80" s="1"/>
      <c r="B80" s="59"/>
      <c r="C80" s="41" t="s">
        <v>327</v>
      </c>
      <c r="D80" s="43" t="s">
        <v>328</v>
      </c>
      <c r="E80" s="432">
        <f>SUM(E10+E11+E51+E52)</f>
        <v>19523</v>
      </c>
      <c r="F80" s="432">
        <f>SUM(F10+F11+F51+F52)</f>
        <v>19725</v>
      </c>
      <c r="G80" s="432">
        <f>SUM(G10+G11+G51+G52)</f>
        <v>19538</v>
      </c>
      <c r="H80" s="432">
        <f>SUM(H10+H11+H51+H52)</f>
        <v>18991</v>
      </c>
      <c r="I80" s="433">
        <f t="shared" si="1"/>
        <v>97.200327566792922</v>
      </c>
      <c r="J80" s="1"/>
      <c r="K80" s="1"/>
      <c r="L80" s="1"/>
      <c r="M80" s="1"/>
      <c r="N80" s="1"/>
      <c r="O80" s="1"/>
      <c r="P80" s="1"/>
      <c r="Q80" s="1"/>
      <c r="R80" s="1"/>
      <c r="S80" s="1"/>
      <c r="T80" s="1"/>
      <c r="U80" s="1"/>
      <c r="V80" s="1"/>
      <c r="W80" s="1"/>
      <c r="X80" s="1"/>
      <c r="Y80" s="1"/>
      <c r="Z80" s="1"/>
    </row>
    <row r="81" spans="1:26" ht="34.5" customHeight="1">
      <c r="A81" s="1"/>
      <c r="B81" s="59">
        <v>88</v>
      </c>
      <c r="C81" s="41" t="s">
        <v>331</v>
      </c>
      <c r="D81" s="43" t="s">
        <v>332</v>
      </c>
      <c r="E81" s="432"/>
      <c r="F81" s="432"/>
      <c r="G81" s="432"/>
      <c r="H81" s="434"/>
      <c r="I81" s="433"/>
      <c r="J81" s="1"/>
      <c r="K81" s="1"/>
      <c r="L81" s="1"/>
      <c r="M81" s="1"/>
      <c r="N81" s="1"/>
      <c r="O81" s="1"/>
      <c r="P81" s="1"/>
      <c r="Q81" s="1"/>
      <c r="R81" s="1"/>
      <c r="S81" s="1"/>
      <c r="T81" s="1"/>
      <c r="U81" s="1"/>
      <c r="V81" s="1"/>
      <c r="W81" s="1"/>
      <c r="X81" s="1"/>
      <c r="Y81" s="1"/>
      <c r="Z81" s="1"/>
    </row>
    <row r="82" spans="1:26" ht="34.5" customHeight="1">
      <c r="A82" s="1"/>
      <c r="B82" s="59"/>
      <c r="C82" s="41" t="s">
        <v>335</v>
      </c>
      <c r="D82" s="79"/>
      <c r="E82" s="432"/>
      <c r="F82" s="432"/>
      <c r="G82" s="432"/>
      <c r="H82" s="434"/>
      <c r="I82" s="433"/>
      <c r="J82" s="1"/>
      <c r="K82" s="1"/>
      <c r="L82" s="1"/>
      <c r="M82" s="1"/>
      <c r="N82" s="1"/>
      <c r="O82" s="1"/>
      <c r="P82" s="1"/>
      <c r="Q82" s="1"/>
      <c r="R82" s="1"/>
      <c r="S82" s="1"/>
      <c r="T82" s="1"/>
      <c r="U82" s="1"/>
      <c r="V82" s="1"/>
      <c r="W82" s="1"/>
      <c r="X82" s="1"/>
      <c r="Y82" s="1"/>
      <c r="Z82" s="1"/>
    </row>
    <row r="83" spans="1:26" ht="34.5" customHeight="1">
      <c r="A83" s="1"/>
      <c r="B83" s="59"/>
      <c r="C83" s="41" t="s">
        <v>340</v>
      </c>
      <c r="D83" s="43" t="s">
        <v>341</v>
      </c>
      <c r="E83" s="445">
        <f>SUM(E80-E106-E123-E124)</f>
        <v>8839</v>
      </c>
      <c r="F83" s="445">
        <f>SUM(F80-F106-F123-F124)</f>
        <v>9001</v>
      </c>
      <c r="G83" s="445">
        <f>SUM(G80-G106-G123-G124)</f>
        <v>8958</v>
      </c>
      <c r="H83" s="445">
        <f>SUM(H80-H106-H123-H124)</f>
        <v>8842</v>
      </c>
      <c r="I83" s="433">
        <f t="shared" si="1"/>
        <v>98.705068095557053</v>
      </c>
      <c r="J83" s="1"/>
      <c r="K83" s="1"/>
      <c r="L83" s="1"/>
      <c r="M83" s="1"/>
      <c r="N83" s="1"/>
      <c r="O83" s="1"/>
      <c r="P83" s="1"/>
      <c r="Q83" s="1"/>
      <c r="R83" s="1"/>
      <c r="S83" s="1"/>
      <c r="T83" s="1"/>
      <c r="U83" s="1"/>
      <c r="V83" s="1"/>
      <c r="W83" s="1"/>
      <c r="X83" s="1"/>
      <c r="Y83" s="1"/>
      <c r="Z83" s="1"/>
    </row>
    <row r="84" spans="1:26" ht="34.5" customHeight="1">
      <c r="A84" s="1"/>
      <c r="B84" s="59">
        <v>30</v>
      </c>
      <c r="C84" s="41" t="s">
        <v>342</v>
      </c>
      <c r="D84" s="43" t="s">
        <v>343</v>
      </c>
      <c r="E84" s="432">
        <f>SUM(E85:E92)</f>
        <v>2966</v>
      </c>
      <c r="F84" s="432">
        <f>SUM(F85:F92)</f>
        <v>2966</v>
      </c>
      <c r="G84" s="432">
        <v>2966</v>
      </c>
      <c r="H84" s="432">
        <f>SUM(H85:H92)</f>
        <v>2966</v>
      </c>
      <c r="I84" s="433">
        <f t="shared" si="1"/>
        <v>100</v>
      </c>
      <c r="J84" s="1"/>
      <c r="K84" s="1"/>
      <c r="L84" s="1"/>
      <c r="M84" s="1"/>
      <c r="N84" s="1"/>
      <c r="O84" s="1"/>
      <c r="P84" s="1"/>
      <c r="Q84" s="1"/>
      <c r="R84" s="1"/>
      <c r="S84" s="1"/>
      <c r="T84" s="1"/>
      <c r="U84" s="1"/>
      <c r="V84" s="1"/>
      <c r="W84" s="1"/>
      <c r="X84" s="1"/>
      <c r="Y84" s="1"/>
      <c r="Z84" s="1"/>
    </row>
    <row r="85" spans="1:26" ht="34.5" customHeight="1">
      <c r="A85" s="1"/>
      <c r="B85" s="50">
        <v>300</v>
      </c>
      <c r="C85" s="47" t="s">
        <v>344</v>
      </c>
      <c r="D85" s="43" t="s">
        <v>345</v>
      </c>
      <c r="E85" s="432"/>
      <c r="F85" s="432"/>
      <c r="G85" s="432"/>
      <c r="H85" s="434"/>
      <c r="I85" s="433"/>
      <c r="J85" s="1"/>
      <c r="K85" s="1"/>
      <c r="L85" s="1"/>
      <c r="M85" s="1"/>
      <c r="N85" s="1"/>
      <c r="O85" s="1"/>
      <c r="P85" s="1"/>
      <c r="Q85" s="1"/>
      <c r="R85" s="1"/>
      <c r="S85" s="1"/>
      <c r="T85" s="1"/>
      <c r="U85" s="1"/>
      <c r="V85" s="1"/>
      <c r="W85" s="1"/>
      <c r="X85" s="1"/>
      <c r="Y85" s="1"/>
      <c r="Z85" s="1"/>
    </row>
    <row r="86" spans="1:26" ht="34.5" customHeight="1">
      <c r="A86" s="1"/>
      <c r="B86" s="50">
        <v>301</v>
      </c>
      <c r="C86" s="47" t="s">
        <v>347</v>
      </c>
      <c r="D86" s="43" t="s">
        <v>348</v>
      </c>
      <c r="E86" s="432"/>
      <c r="F86" s="432"/>
      <c r="G86" s="432"/>
      <c r="H86" s="434"/>
      <c r="I86" s="433"/>
      <c r="J86" s="1"/>
      <c r="K86" s="1"/>
      <c r="L86" s="1"/>
      <c r="M86" s="1"/>
      <c r="N86" s="1"/>
      <c r="O86" s="1"/>
      <c r="P86" s="1"/>
      <c r="Q86" s="1"/>
      <c r="R86" s="1"/>
      <c r="S86" s="1"/>
      <c r="T86" s="1"/>
      <c r="U86" s="1"/>
      <c r="V86" s="1"/>
      <c r="W86" s="1"/>
      <c r="X86" s="1"/>
      <c r="Y86" s="1"/>
      <c r="Z86" s="1"/>
    </row>
    <row r="87" spans="1:26" ht="34.5" customHeight="1">
      <c r="A87" s="1"/>
      <c r="B87" s="50">
        <v>302</v>
      </c>
      <c r="C87" s="47" t="s">
        <v>349</v>
      </c>
      <c r="D87" s="43" t="s">
        <v>350</v>
      </c>
      <c r="E87" s="432"/>
      <c r="F87" s="432"/>
      <c r="G87" s="432"/>
      <c r="H87" s="434"/>
      <c r="I87" s="433"/>
      <c r="J87" s="1"/>
      <c r="K87" s="1"/>
      <c r="L87" s="1"/>
      <c r="M87" s="1"/>
      <c r="N87" s="1"/>
      <c r="O87" s="1"/>
      <c r="P87" s="1"/>
      <c r="Q87" s="1"/>
      <c r="R87" s="1"/>
      <c r="S87" s="1"/>
      <c r="T87" s="1"/>
      <c r="U87" s="1"/>
      <c r="V87" s="1"/>
      <c r="W87" s="1"/>
      <c r="X87" s="1"/>
      <c r="Y87" s="1"/>
      <c r="Z87" s="1"/>
    </row>
    <row r="88" spans="1:26" ht="34.5" customHeight="1">
      <c r="A88" s="1"/>
      <c r="B88" s="50">
        <v>303</v>
      </c>
      <c r="C88" s="47" t="s">
        <v>351</v>
      </c>
      <c r="D88" s="43" t="s">
        <v>352</v>
      </c>
      <c r="E88" s="432">
        <v>2966</v>
      </c>
      <c r="F88" s="432">
        <v>2966</v>
      </c>
      <c r="G88" s="436">
        <v>2.9660000000000002</v>
      </c>
      <c r="H88" s="445">
        <v>2966</v>
      </c>
      <c r="I88" s="467">
        <v>100</v>
      </c>
      <c r="J88" s="1"/>
      <c r="K88" s="1"/>
      <c r="L88" s="1"/>
      <c r="M88" s="1"/>
      <c r="N88" s="1"/>
      <c r="O88" s="1"/>
      <c r="P88" s="1"/>
      <c r="Q88" s="1"/>
      <c r="R88" s="1"/>
      <c r="S88" s="1"/>
      <c r="T88" s="1"/>
      <c r="U88" s="1"/>
      <c r="V88" s="1"/>
      <c r="W88" s="1"/>
      <c r="X88" s="1"/>
      <c r="Y88" s="1"/>
      <c r="Z88" s="1"/>
    </row>
    <row r="89" spans="1:26" ht="34.5" customHeight="1">
      <c r="A89" s="1"/>
      <c r="B89" s="50">
        <v>304</v>
      </c>
      <c r="C89" s="47" t="s">
        <v>354</v>
      </c>
      <c r="D89" s="43" t="s">
        <v>355</v>
      </c>
      <c r="E89" s="432"/>
      <c r="F89" s="432"/>
      <c r="G89" s="432"/>
      <c r="H89" s="447"/>
      <c r="I89" s="433"/>
      <c r="J89" s="1"/>
      <c r="K89" s="1"/>
      <c r="L89" s="1"/>
      <c r="M89" s="1"/>
      <c r="N89" s="1"/>
      <c r="O89" s="1"/>
      <c r="P89" s="1"/>
      <c r="Q89" s="1"/>
      <c r="R89" s="1"/>
      <c r="S89" s="1"/>
      <c r="T89" s="1"/>
      <c r="U89" s="1"/>
      <c r="V89" s="1"/>
      <c r="W89" s="1"/>
      <c r="X89" s="1"/>
      <c r="Y89" s="1"/>
      <c r="Z89" s="1"/>
    </row>
    <row r="90" spans="1:26" ht="34.5" customHeight="1">
      <c r="A90" s="1"/>
      <c r="B90" s="50">
        <v>305</v>
      </c>
      <c r="C90" s="47" t="s">
        <v>360</v>
      </c>
      <c r="D90" s="43" t="s">
        <v>361</v>
      </c>
      <c r="E90" s="432"/>
      <c r="F90" s="432"/>
      <c r="G90" s="432"/>
      <c r="H90" s="447"/>
      <c r="I90" s="433"/>
      <c r="J90" s="1"/>
      <c r="K90" s="1"/>
      <c r="L90" s="1"/>
      <c r="M90" s="1"/>
      <c r="N90" s="1"/>
      <c r="O90" s="1"/>
      <c r="P90" s="1"/>
      <c r="Q90" s="1"/>
      <c r="R90" s="1"/>
      <c r="S90" s="1"/>
      <c r="T90" s="1"/>
      <c r="U90" s="1"/>
      <c r="V90" s="1"/>
      <c r="W90" s="1"/>
      <c r="X90" s="1"/>
      <c r="Y90" s="1"/>
      <c r="Z90" s="1"/>
    </row>
    <row r="91" spans="1:26" ht="34.5" customHeight="1">
      <c r="A91" s="1"/>
      <c r="B91" s="50">
        <v>306</v>
      </c>
      <c r="C91" s="47" t="s">
        <v>363</v>
      </c>
      <c r="D91" s="43" t="s">
        <v>364</v>
      </c>
      <c r="E91" s="432"/>
      <c r="F91" s="432"/>
      <c r="G91" s="432"/>
      <c r="H91" s="447"/>
      <c r="I91" s="433"/>
      <c r="J91" s="1"/>
      <c r="K91" s="1"/>
      <c r="L91" s="1"/>
      <c r="M91" s="1"/>
      <c r="N91" s="1"/>
      <c r="O91" s="1"/>
      <c r="P91" s="1"/>
      <c r="Q91" s="1"/>
      <c r="R91" s="1"/>
      <c r="S91" s="1"/>
      <c r="T91" s="1"/>
      <c r="U91" s="1"/>
      <c r="V91" s="1"/>
      <c r="W91" s="1"/>
      <c r="X91" s="1"/>
      <c r="Y91" s="1"/>
      <c r="Z91" s="1"/>
    </row>
    <row r="92" spans="1:26" ht="34.5" customHeight="1">
      <c r="A92" s="1"/>
      <c r="B92" s="50">
        <v>309</v>
      </c>
      <c r="C92" s="47" t="s">
        <v>365</v>
      </c>
      <c r="D92" s="43" t="s">
        <v>366</v>
      </c>
      <c r="E92" s="432"/>
      <c r="F92" s="432"/>
      <c r="G92" s="432"/>
      <c r="H92" s="447"/>
      <c r="I92" s="433"/>
      <c r="J92" s="1"/>
      <c r="K92" s="1"/>
      <c r="L92" s="1"/>
      <c r="M92" s="1"/>
      <c r="N92" s="1"/>
      <c r="O92" s="1"/>
      <c r="P92" s="1"/>
      <c r="Q92" s="1"/>
      <c r="R92" s="1"/>
      <c r="S92" s="1"/>
      <c r="T92" s="1"/>
      <c r="U92" s="1"/>
      <c r="V92" s="1"/>
      <c r="W92" s="1"/>
      <c r="X92" s="1"/>
      <c r="Y92" s="1"/>
      <c r="Z92" s="1"/>
    </row>
    <row r="93" spans="1:26" ht="34.5" customHeight="1">
      <c r="A93" s="1"/>
      <c r="B93" s="59">
        <v>31</v>
      </c>
      <c r="C93" s="41" t="s">
        <v>367</v>
      </c>
      <c r="D93" s="43" t="s">
        <v>368</v>
      </c>
      <c r="E93" s="432"/>
      <c r="F93" s="432"/>
      <c r="G93" s="432"/>
      <c r="H93" s="447"/>
      <c r="I93" s="433"/>
      <c r="J93" s="1"/>
      <c r="K93" s="1"/>
      <c r="L93" s="1"/>
      <c r="M93" s="1"/>
      <c r="N93" s="1"/>
      <c r="O93" s="1"/>
      <c r="P93" s="1"/>
      <c r="Q93" s="1"/>
      <c r="R93" s="1"/>
      <c r="S93" s="1"/>
      <c r="T93" s="1"/>
      <c r="U93" s="1"/>
      <c r="V93" s="1"/>
      <c r="W93" s="1"/>
      <c r="X93" s="1"/>
      <c r="Y93" s="1"/>
      <c r="Z93" s="1"/>
    </row>
    <row r="94" spans="1:26" ht="34.5" customHeight="1">
      <c r="A94" s="1"/>
      <c r="B94" s="59" t="s">
        <v>369</v>
      </c>
      <c r="C94" s="41" t="s">
        <v>371</v>
      </c>
      <c r="D94" s="43" t="s">
        <v>372</v>
      </c>
      <c r="E94" s="432"/>
      <c r="F94" s="432"/>
      <c r="G94" s="432"/>
      <c r="H94" s="447"/>
      <c r="I94" s="433"/>
      <c r="J94" s="1"/>
      <c r="K94" s="1"/>
      <c r="L94" s="1"/>
      <c r="M94" s="1"/>
      <c r="N94" s="1"/>
      <c r="O94" s="1"/>
      <c r="P94" s="1"/>
      <c r="Q94" s="1"/>
      <c r="R94" s="1"/>
      <c r="S94" s="1"/>
      <c r="T94" s="1"/>
      <c r="U94" s="1"/>
      <c r="V94" s="1"/>
      <c r="W94" s="1"/>
      <c r="X94" s="1"/>
      <c r="Y94" s="1"/>
      <c r="Z94" s="1"/>
    </row>
    <row r="95" spans="1:26" ht="34.5" customHeight="1">
      <c r="A95" s="1"/>
      <c r="B95" s="59">
        <v>32</v>
      </c>
      <c r="C95" s="41" t="s">
        <v>373</v>
      </c>
      <c r="D95" s="43" t="s">
        <v>374</v>
      </c>
      <c r="E95" s="432">
        <v>321</v>
      </c>
      <c r="F95" s="432">
        <v>321</v>
      </c>
      <c r="G95" s="432">
        <v>321</v>
      </c>
      <c r="H95" s="445">
        <v>321</v>
      </c>
      <c r="I95" s="433">
        <f t="shared" si="1"/>
        <v>100</v>
      </c>
      <c r="J95" s="1"/>
      <c r="K95" s="1"/>
      <c r="L95" s="1"/>
      <c r="M95" s="1"/>
      <c r="N95" s="1"/>
      <c r="O95" s="1"/>
      <c r="P95" s="1"/>
      <c r="Q95" s="1"/>
      <c r="R95" s="1"/>
      <c r="S95" s="1"/>
      <c r="T95" s="1"/>
      <c r="U95" s="1"/>
      <c r="V95" s="1"/>
      <c r="W95" s="1"/>
      <c r="X95" s="1"/>
      <c r="Y95" s="1"/>
      <c r="Z95" s="1"/>
    </row>
    <row r="96" spans="1:26" ht="57.75" customHeight="1">
      <c r="A96" s="1"/>
      <c r="B96" s="59">
        <v>330</v>
      </c>
      <c r="C96" s="41" t="s">
        <v>375</v>
      </c>
      <c r="D96" s="43" t="s">
        <v>376</v>
      </c>
      <c r="E96" s="432"/>
      <c r="F96" s="432"/>
      <c r="G96" s="432"/>
      <c r="H96" s="434"/>
      <c r="I96" s="433"/>
      <c r="J96" s="1"/>
      <c r="K96" s="1"/>
      <c r="L96" s="1"/>
      <c r="M96" s="1"/>
      <c r="N96" s="1"/>
      <c r="O96" s="1"/>
      <c r="P96" s="1"/>
      <c r="Q96" s="1"/>
      <c r="R96" s="1"/>
      <c r="S96" s="1"/>
      <c r="T96" s="1"/>
      <c r="U96" s="1"/>
      <c r="V96" s="1"/>
      <c r="W96" s="1"/>
      <c r="X96" s="1"/>
      <c r="Y96" s="1"/>
      <c r="Z96" s="1"/>
    </row>
    <row r="97" spans="1:26" ht="63" customHeight="1">
      <c r="A97" s="1"/>
      <c r="B97" s="59" t="s">
        <v>378</v>
      </c>
      <c r="C97" s="41" t="s">
        <v>379</v>
      </c>
      <c r="D97" s="43" t="s">
        <v>380</v>
      </c>
      <c r="E97" s="432"/>
      <c r="F97" s="432"/>
      <c r="G97" s="432"/>
      <c r="H97" s="434"/>
      <c r="I97" s="433"/>
      <c r="J97" s="1"/>
      <c r="K97" s="1"/>
      <c r="L97" s="1"/>
      <c r="M97" s="1"/>
      <c r="N97" s="1"/>
      <c r="O97" s="1"/>
      <c r="P97" s="1"/>
      <c r="Q97" s="1"/>
      <c r="R97" s="1"/>
      <c r="S97" s="1"/>
      <c r="T97" s="1"/>
      <c r="U97" s="1"/>
      <c r="V97" s="1"/>
      <c r="W97" s="1"/>
      <c r="X97" s="1"/>
      <c r="Y97" s="1"/>
      <c r="Z97" s="1"/>
    </row>
    <row r="98" spans="1:26" ht="62.25" customHeight="1">
      <c r="A98" s="1"/>
      <c r="B98" s="59" t="s">
        <v>378</v>
      </c>
      <c r="C98" s="41" t="s">
        <v>381</v>
      </c>
      <c r="D98" s="43" t="s">
        <v>382</v>
      </c>
      <c r="E98" s="432"/>
      <c r="F98" s="432"/>
      <c r="G98" s="432"/>
      <c r="H98" s="434"/>
      <c r="I98" s="433"/>
      <c r="J98" s="1"/>
      <c r="K98" s="1"/>
      <c r="L98" s="1"/>
      <c r="M98" s="1"/>
      <c r="N98" s="1"/>
      <c r="O98" s="1"/>
      <c r="P98" s="1"/>
      <c r="Q98" s="1"/>
      <c r="R98" s="1"/>
      <c r="S98" s="1"/>
      <c r="T98" s="1"/>
      <c r="U98" s="1"/>
      <c r="V98" s="1"/>
      <c r="W98" s="1"/>
      <c r="X98" s="1"/>
      <c r="Y98" s="1"/>
      <c r="Z98" s="1"/>
    </row>
    <row r="99" spans="1:26" ht="34.5" customHeight="1">
      <c r="A99" s="1"/>
      <c r="B99" s="59">
        <v>34</v>
      </c>
      <c r="C99" s="41" t="s">
        <v>384</v>
      </c>
      <c r="D99" s="43" t="s">
        <v>385</v>
      </c>
      <c r="E99" s="432">
        <f>SUM(E100:E101)</f>
        <v>5552</v>
      </c>
      <c r="F99" s="432">
        <f>SUM(F100:F101)</f>
        <v>92.626999999999995</v>
      </c>
      <c r="G99" s="432">
        <f>SUM(G100:G101)</f>
        <v>5671</v>
      </c>
      <c r="H99" s="432">
        <f>SUM(H100:H101)</f>
        <v>5554</v>
      </c>
      <c r="I99" s="433">
        <f t="shared" si="1"/>
        <v>97.936871803914656</v>
      </c>
      <c r="J99" s="1"/>
      <c r="K99" s="1"/>
      <c r="L99" s="1"/>
      <c r="M99" s="1"/>
      <c r="N99" s="1"/>
      <c r="O99" s="1"/>
      <c r="P99" s="1"/>
      <c r="Q99" s="1"/>
      <c r="R99" s="1"/>
      <c r="S99" s="1"/>
      <c r="T99" s="1"/>
      <c r="U99" s="1"/>
      <c r="V99" s="1"/>
      <c r="W99" s="1"/>
      <c r="X99" s="1"/>
      <c r="Y99" s="1"/>
      <c r="Z99" s="1"/>
    </row>
    <row r="100" spans="1:26" ht="34.5" customHeight="1">
      <c r="A100" s="1"/>
      <c r="B100" s="50">
        <v>340</v>
      </c>
      <c r="C100" s="47" t="s">
        <v>386</v>
      </c>
      <c r="D100" s="43" t="s">
        <v>387</v>
      </c>
      <c r="E100" s="432">
        <v>5480</v>
      </c>
      <c r="F100" s="436">
        <v>5.6269999999999998</v>
      </c>
      <c r="G100" s="432">
        <v>5627</v>
      </c>
      <c r="H100" s="445">
        <v>5506</v>
      </c>
      <c r="I100" s="433">
        <f t="shared" si="1"/>
        <v>97.849653456548779</v>
      </c>
      <c r="J100" s="1"/>
      <c r="K100" s="1"/>
      <c r="L100" s="1"/>
      <c r="M100" s="1"/>
      <c r="N100" s="1"/>
      <c r="O100" s="1"/>
      <c r="P100" s="1"/>
      <c r="Q100" s="1"/>
      <c r="R100" s="1"/>
      <c r="S100" s="1"/>
      <c r="T100" s="1"/>
      <c r="U100" s="1"/>
      <c r="V100" s="1"/>
      <c r="W100" s="1"/>
      <c r="X100" s="1"/>
      <c r="Y100" s="1"/>
      <c r="Z100" s="1"/>
    </row>
    <row r="101" spans="1:26" ht="34.5" customHeight="1">
      <c r="A101" s="1"/>
      <c r="B101" s="50">
        <v>341</v>
      </c>
      <c r="C101" s="47" t="s">
        <v>390</v>
      </c>
      <c r="D101" s="43" t="s">
        <v>391</v>
      </c>
      <c r="E101" s="432">
        <v>72</v>
      </c>
      <c r="F101" s="432">
        <v>87</v>
      </c>
      <c r="G101" s="432">
        <v>44</v>
      </c>
      <c r="H101" s="437">
        <v>48</v>
      </c>
      <c r="I101" s="433">
        <f t="shared" si="1"/>
        <v>109.09090909090908</v>
      </c>
      <c r="J101" s="1"/>
      <c r="K101" s="1"/>
      <c r="L101" s="1"/>
      <c r="M101" s="1"/>
      <c r="N101" s="1"/>
      <c r="O101" s="1"/>
      <c r="P101" s="1"/>
      <c r="Q101" s="1"/>
      <c r="R101" s="1"/>
      <c r="S101" s="1"/>
      <c r="T101" s="1"/>
      <c r="U101" s="1"/>
      <c r="V101" s="1"/>
      <c r="W101" s="1"/>
      <c r="X101" s="1"/>
      <c r="Y101" s="1"/>
      <c r="Z101" s="1"/>
    </row>
    <row r="102" spans="1:26" ht="34.5" customHeight="1">
      <c r="A102" s="1"/>
      <c r="B102" s="59"/>
      <c r="C102" s="41" t="s">
        <v>393</v>
      </c>
      <c r="D102" s="43" t="s">
        <v>394</v>
      </c>
      <c r="E102" s="432"/>
      <c r="F102" s="432"/>
      <c r="G102" s="432"/>
      <c r="H102" s="434"/>
      <c r="I102" s="433"/>
      <c r="J102" s="1"/>
      <c r="K102" s="1"/>
      <c r="L102" s="1"/>
      <c r="M102" s="1"/>
      <c r="N102" s="1"/>
      <c r="O102" s="1"/>
      <c r="P102" s="1"/>
      <c r="Q102" s="1"/>
      <c r="R102" s="1"/>
      <c r="S102" s="1"/>
      <c r="T102" s="1"/>
      <c r="U102" s="1"/>
      <c r="V102" s="1"/>
      <c r="W102" s="1"/>
      <c r="X102" s="1"/>
      <c r="Y102" s="1"/>
      <c r="Z102" s="1"/>
    </row>
    <row r="103" spans="1:26" ht="34.5" customHeight="1">
      <c r="A103" s="1"/>
      <c r="B103" s="59">
        <v>35</v>
      </c>
      <c r="C103" s="41" t="s">
        <v>396</v>
      </c>
      <c r="D103" s="43" t="s">
        <v>397</v>
      </c>
      <c r="E103" s="432"/>
      <c r="F103" s="432"/>
      <c r="G103" s="432"/>
      <c r="H103" s="434"/>
      <c r="I103" s="433"/>
      <c r="J103" s="1"/>
      <c r="K103" s="1"/>
      <c r="L103" s="1"/>
      <c r="M103" s="1"/>
      <c r="N103" s="1"/>
      <c r="O103" s="1"/>
      <c r="P103" s="1"/>
      <c r="Q103" s="1"/>
      <c r="R103" s="1"/>
      <c r="S103" s="1"/>
      <c r="T103" s="1"/>
      <c r="U103" s="1"/>
      <c r="V103" s="1"/>
      <c r="W103" s="1"/>
      <c r="X103" s="1"/>
      <c r="Y103" s="1"/>
      <c r="Z103" s="1"/>
    </row>
    <row r="104" spans="1:26" ht="34.5" customHeight="1">
      <c r="A104" s="1"/>
      <c r="B104" s="50">
        <v>350</v>
      </c>
      <c r="C104" s="47" t="s">
        <v>399</v>
      </c>
      <c r="D104" s="43" t="s">
        <v>400</v>
      </c>
      <c r="E104" s="432"/>
      <c r="F104" s="432"/>
      <c r="G104" s="432"/>
      <c r="H104" s="434"/>
      <c r="I104" s="433"/>
      <c r="J104" s="1"/>
      <c r="K104" s="1"/>
      <c r="L104" s="1"/>
      <c r="M104" s="1"/>
      <c r="N104" s="1"/>
      <c r="O104" s="1"/>
      <c r="P104" s="1"/>
      <c r="Q104" s="1"/>
      <c r="R104" s="1"/>
      <c r="S104" s="1"/>
      <c r="T104" s="1"/>
      <c r="U104" s="1"/>
      <c r="V104" s="1"/>
      <c r="W104" s="1"/>
      <c r="X104" s="1"/>
      <c r="Y104" s="1"/>
      <c r="Z104" s="1"/>
    </row>
    <row r="105" spans="1:26" ht="34.5" customHeight="1">
      <c r="A105" s="1"/>
      <c r="B105" s="50">
        <v>351</v>
      </c>
      <c r="C105" s="47" t="s">
        <v>401</v>
      </c>
      <c r="D105" s="43" t="s">
        <v>403</v>
      </c>
      <c r="E105" s="432"/>
      <c r="F105" s="432"/>
      <c r="G105" s="432"/>
      <c r="H105" s="434"/>
      <c r="I105" s="433"/>
      <c r="J105" s="1"/>
      <c r="K105" s="1"/>
      <c r="L105" s="1"/>
      <c r="M105" s="1"/>
      <c r="N105" s="1"/>
      <c r="O105" s="1"/>
      <c r="P105" s="1"/>
      <c r="Q105" s="1"/>
      <c r="R105" s="1"/>
      <c r="S105" s="1"/>
      <c r="T105" s="1"/>
      <c r="U105" s="1"/>
      <c r="V105" s="1"/>
      <c r="W105" s="1"/>
      <c r="X105" s="1"/>
      <c r="Y105" s="1"/>
      <c r="Z105" s="1"/>
    </row>
    <row r="106" spans="1:26" ht="34.5" customHeight="1">
      <c r="A106" s="1"/>
      <c r="B106" s="59"/>
      <c r="C106" s="41" t="s">
        <v>405</v>
      </c>
      <c r="D106" s="43" t="s">
        <v>406</v>
      </c>
      <c r="E106" s="432">
        <f>SUM(E107+E114)</f>
        <v>0</v>
      </c>
      <c r="F106" s="432">
        <f>SUM(F107+F114)</f>
        <v>0</v>
      </c>
      <c r="G106" s="432">
        <f>SUM(G107+G114)</f>
        <v>0</v>
      </c>
      <c r="H106" s="432">
        <f>SUM(H107+H114)</f>
        <v>0</v>
      </c>
      <c r="I106" s="433"/>
      <c r="J106" s="1"/>
      <c r="K106" s="1"/>
      <c r="L106" s="1"/>
      <c r="M106" s="1"/>
      <c r="N106" s="1"/>
      <c r="O106" s="1"/>
      <c r="P106" s="1"/>
      <c r="Q106" s="1"/>
      <c r="R106" s="1"/>
      <c r="S106" s="1"/>
      <c r="T106" s="1"/>
      <c r="U106" s="1"/>
      <c r="V106" s="1"/>
      <c r="W106" s="1"/>
      <c r="X106" s="1"/>
      <c r="Y106" s="1"/>
      <c r="Z106" s="1"/>
    </row>
    <row r="107" spans="1:26" ht="34.5" customHeight="1">
      <c r="A107" s="1"/>
      <c r="B107" s="59">
        <v>40</v>
      </c>
      <c r="C107" s="41" t="s">
        <v>408</v>
      </c>
      <c r="D107" s="43" t="s">
        <v>409</v>
      </c>
      <c r="E107" s="432">
        <f>SUM(E108:E113)</f>
        <v>0</v>
      </c>
      <c r="F107" s="432">
        <f>SUM(F108:F113)</f>
        <v>0</v>
      </c>
      <c r="G107" s="432">
        <f>SUM(G108:G113)</f>
        <v>0</v>
      </c>
      <c r="H107" s="432">
        <f>SUM(H108:H113)</f>
        <v>0</v>
      </c>
      <c r="I107" s="433"/>
      <c r="J107" s="1"/>
      <c r="K107" s="1"/>
      <c r="L107" s="1"/>
      <c r="M107" s="1"/>
      <c r="N107" s="1"/>
      <c r="O107" s="1"/>
      <c r="P107" s="1"/>
      <c r="Q107" s="1"/>
      <c r="R107" s="1"/>
      <c r="S107" s="1"/>
      <c r="T107" s="1"/>
      <c r="U107" s="1"/>
      <c r="V107" s="1"/>
      <c r="W107" s="1"/>
      <c r="X107" s="1"/>
      <c r="Y107" s="1"/>
      <c r="Z107" s="1"/>
    </row>
    <row r="108" spans="1:26" ht="34.5" customHeight="1">
      <c r="A108" s="1"/>
      <c r="B108" s="50">
        <v>400</v>
      </c>
      <c r="C108" s="47" t="s">
        <v>411</v>
      </c>
      <c r="D108" s="43" t="s">
        <v>412</v>
      </c>
      <c r="E108" s="432"/>
      <c r="F108" s="432"/>
      <c r="G108" s="432"/>
      <c r="H108" s="434"/>
      <c r="I108" s="433"/>
      <c r="J108" s="1"/>
      <c r="K108" s="1"/>
      <c r="L108" s="1"/>
      <c r="M108" s="1"/>
      <c r="N108" s="1"/>
      <c r="O108" s="1"/>
      <c r="P108" s="1"/>
      <c r="Q108" s="1"/>
      <c r="R108" s="1"/>
      <c r="S108" s="1"/>
      <c r="T108" s="1"/>
      <c r="U108" s="1"/>
      <c r="V108" s="1"/>
      <c r="W108" s="1"/>
      <c r="X108" s="1"/>
      <c r="Y108" s="1"/>
      <c r="Z108" s="1"/>
    </row>
    <row r="109" spans="1:26" ht="34.5" customHeight="1">
      <c r="A109" s="1"/>
      <c r="B109" s="50">
        <v>401</v>
      </c>
      <c r="C109" s="47" t="s">
        <v>414</v>
      </c>
      <c r="D109" s="43" t="s">
        <v>415</v>
      </c>
      <c r="E109" s="432"/>
      <c r="F109" s="432"/>
      <c r="G109" s="432"/>
      <c r="H109" s="434"/>
      <c r="I109" s="433"/>
      <c r="J109" s="1"/>
      <c r="K109" s="1"/>
      <c r="L109" s="1"/>
      <c r="M109" s="1"/>
      <c r="N109" s="1"/>
      <c r="O109" s="1"/>
      <c r="P109" s="1"/>
      <c r="Q109" s="1"/>
      <c r="R109" s="1"/>
      <c r="S109" s="1"/>
      <c r="T109" s="1"/>
      <c r="U109" s="1"/>
      <c r="V109" s="1"/>
      <c r="W109" s="1"/>
      <c r="X109" s="1"/>
      <c r="Y109" s="1"/>
      <c r="Z109" s="1"/>
    </row>
    <row r="110" spans="1:26" ht="34.5" customHeight="1">
      <c r="A110" s="1"/>
      <c r="B110" s="50">
        <v>403</v>
      </c>
      <c r="C110" s="47" t="s">
        <v>417</v>
      </c>
      <c r="D110" s="43" t="s">
        <v>418</v>
      </c>
      <c r="E110" s="432"/>
      <c r="F110" s="432"/>
      <c r="G110" s="432"/>
      <c r="H110" s="434"/>
      <c r="I110" s="433"/>
      <c r="J110" s="1"/>
      <c r="K110" s="1"/>
      <c r="L110" s="1"/>
      <c r="M110" s="1"/>
      <c r="N110" s="1"/>
      <c r="O110" s="1"/>
      <c r="P110" s="1"/>
      <c r="Q110" s="1"/>
      <c r="R110" s="1"/>
      <c r="S110" s="1"/>
      <c r="T110" s="1"/>
      <c r="U110" s="1"/>
      <c r="V110" s="1"/>
      <c r="W110" s="1"/>
      <c r="X110" s="1"/>
      <c r="Y110" s="1"/>
      <c r="Z110" s="1"/>
    </row>
    <row r="111" spans="1:26" ht="34.5" customHeight="1">
      <c r="A111" s="1"/>
      <c r="B111" s="50">
        <v>404</v>
      </c>
      <c r="C111" s="47" t="s">
        <v>420</v>
      </c>
      <c r="D111" s="43" t="s">
        <v>421</v>
      </c>
      <c r="E111" s="432"/>
      <c r="F111" s="432"/>
      <c r="G111" s="432"/>
      <c r="H111" s="434"/>
      <c r="I111" s="433"/>
      <c r="J111" s="1"/>
      <c r="K111" s="1"/>
      <c r="L111" s="1"/>
      <c r="M111" s="1"/>
      <c r="N111" s="1"/>
      <c r="O111" s="1"/>
      <c r="P111" s="1"/>
      <c r="Q111" s="1"/>
      <c r="R111" s="1"/>
      <c r="S111" s="1"/>
      <c r="T111" s="1"/>
      <c r="U111" s="1"/>
      <c r="V111" s="1"/>
      <c r="W111" s="1"/>
      <c r="X111" s="1"/>
      <c r="Y111" s="1"/>
      <c r="Z111" s="1"/>
    </row>
    <row r="112" spans="1:26" ht="34.5" customHeight="1">
      <c r="A112" s="1"/>
      <c r="B112" s="50">
        <v>405</v>
      </c>
      <c r="C112" s="47" t="s">
        <v>422</v>
      </c>
      <c r="D112" s="43" t="s">
        <v>423</v>
      </c>
      <c r="E112" s="432"/>
      <c r="F112" s="432"/>
      <c r="G112" s="432"/>
      <c r="H112" s="434"/>
      <c r="I112" s="433"/>
      <c r="J112" s="1"/>
      <c r="K112" s="1"/>
      <c r="L112" s="1"/>
      <c r="M112" s="1"/>
      <c r="N112" s="1"/>
      <c r="O112" s="1"/>
      <c r="P112" s="1"/>
      <c r="Q112" s="1"/>
      <c r="R112" s="1"/>
      <c r="S112" s="1"/>
      <c r="T112" s="1"/>
      <c r="U112" s="1"/>
      <c r="V112" s="1"/>
      <c r="W112" s="1"/>
      <c r="X112" s="1"/>
      <c r="Y112" s="1"/>
      <c r="Z112" s="1"/>
    </row>
    <row r="113" spans="1:26" ht="34.5" customHeight="1">
      <c r="A113" s="1"/>
      <c r="B113" s="50" t="s">
        <v>424</v>
      </c>
      <c r="C113" s="47" t="s">
        <v>425</v>
      </c>
      <c r="D113" s="43" t="s">
        <v>426</v>
      </c>
      <c r="E113" s="432"/>
      <c r="F113" s="432"/>
      <c r="G113" s="432"/>
      <c r="H113" s="434"/>
      <c r="I113" s="433"/>
      <c r="J113" s="1"/>
      <c r="K113" s="1"/>
      <c r="L113" s="1"/>
      <c r="M113" s="1"/>
      <c r="N113" s="1"/>
      <c r="O113" s="1"/>
      <c r="P113" s="1"/>
      <c r="Q113" s="1"/>
      <c r="R113" s="1"/>
      <c r="S113" s="1"/>
      <c r="T113" s="1"/>
      <c r="U113" s="1"/>
      <c r="V113" s="1"/>
      <c r="W113" s="1"/>
      <c r="X113" s="1"/>
      <c r="Y113" s="1"/>
      <c r="Z113" s="1"/>
    </row>
    <row r="114" spans="1:26" ht="34.5" customHeight="1">
      <c r="A114" s="1"/>
      <c r="B114" s="59">
        <v>41</v>
      </c>
      <c r="C114" s="41" t="s">
        <v>428</v>
      </c>
      <c r="D114" s="43" t="s">
        <v>429</v>
      </c>
      <c r="E114" s="432">
        <f>SUM(E115:E122)</f>
        <v>0</v>
      </c>
      <c r="F114" s="432">
        <f>SUM(F115:F122)</f>
        <v>0</v>
      </c>
      <c r="G114" s="432">
        <f>SUM(G115:G122)</f>
        <v>0</v>
      </c>
      <c r="H114" s="432">
        <f>SUM(H115:H122)</f>
        <v>0</v>
      </c>
      <c r="I114" s="433"/>
      <c r="J114" s="1"/>
      <c r="K114" s="1"/>
      <c r="L114" s="1"/>
      <c r="M114" s="1"/>
      <c r="N114" s="1"/>
      <c r="O114" s="1"/>
      <c r="P114" s="1"/>
      <c r="Q114" s="1"/>
      <c r="R114" s="1"/>
      <c r="S114" s="1"/>
      <c r="T114" s="1"/>
      <c r="U114" s="1"/>
      <c r="V114" s="1"/>
      <c r="W114" s="1"/>
      <c r="X114" s="1"/>
      <c r="Y114" s="1"/>
      <c r="Z114" s="1"/>
    </row>
    <row r="115" spans="1:26" ht="34.5" customHeight="1">
      <c r="A115" s="1"/>
      <c r="B115" s="50">
        <v>410</v>
      </c>
      <c r="C115" s="47" t="s">
        <v>430</v>
      </c>
      <c r="D115" s="43" t="s">
        <v>431</v>
      </c>
      <c r="E115" s="432"/>
      <c r="F115" s="432"/>
      <c r="G115" s="432"/>
      <c r="H115" s="434"/>
      <c r="I115" s="433"/>
      <c r="J115" s="1"/>
      <c r="K115" s="1"/>
      <c r="L115" s="1"/>
      <c r="M115" s="1"/>
      <c r="N115" s="1"/>
      <c r="O115" s="1"/>
      <c r="P115" s="1"/>
      <c r="Q115" s="1"/>
      <c r="R115" s="1"/>
      <c r="S115" s="1"/>
      <c r="T115" s="1"/>
      <c r="U115" s="1"/>
      <c r="V115" s="1"/>
      <c r="W115" s="1"/>
      <c r="X115" s="1"/>
      <c r="Y115" s="1"/>
      <c r="Z115" s="1"/>
    </row>
    <row r="116" spans="1:26" ht="34.5" customHeight="1">
      <c r="A116" s="1"/>
      <c r="B116" s="50">
        <v>411</v>
      </c>
      <c r="C116" s="47" t="s">
        <v>432</v>
      </c>
      <c r="D116" s="43" t="s">
        <v>433</v>
      </c>
      <c r="E116" s="432"/>
      <c r="F116" s="432"/>
      <c r="G116" s="432"/>
      <c r="H116" s="434"/>
      <c r="I116" s="433"/>
      <c r="J116" s="1"/>
      <c r="K116" s="1"/>
      <c r="L116" s="1"/>
      <c r="M116" s="1"/>
      <c r="N116" s="1"/>
      <c r="O116" s="1"/>
      <c r="P116" s="1"/>
      <c r="Q116" s="1"/>
      <c r="R116" s="1"/>
      <c r="S116" s="1"/>
      <c r="T116" s="1"/>
      <c r="U116" s="1"/>
      <c r="V116" s="1"/>
      <c r="W116" s="1"/>
      <c r="X116" s="1"/>
      <c r="Y116" s="1"/>
      <c r="Z116" s="1"/>
    </row>
    <row r="117" spans="1:26" ht="34.5" customHeight="1">
      <c r="A117" s="1"/>
      <c r="B117" s="50">
        <v>412</v>
      </c>
      <c r="C117" s="47" t="s">
        <v>434</v>
      </c>
      <c r="D117" s="43" t="s">
        <v>435</v>
      </c>
      <c r="E117" s="432"/>
      <c r="F117" s="432"/>
      <c r="G117" s="432"/>
      <c r="H117" s="434"/>
      <c r="I117" s="433"/>
      <c r="J117" s="1"/>
      <c r="K117" s="1"/>
      <c r="L117" s="1"/>
      <c r="M117" s="1"/>
      <c r="N117" s="1"/>
      <c r="O117" s="1"/>
      <c r="P117" s="1"/>
      <c r="Q117" s="1"/>
      <c r="R117" s="1"/>
      <c r="S117" s="1"/>
      <c r="T117" s="1"/>
      <c r="U117" s="1"/>
      <c r="V117" s="1"/>
      <c r="W117" s="1"/>
      <c r="X117" s="1"/>
      <c r="Y117" s="1"/>
      <c r="Z117" s="1"/>
    </row>
    <row r="118" spans="1:26" ht="34.5" customHeight="1">
      <c r="A118" s="1"/>
      <c r="B118" s="50">
        <v>413</v>
      </c>
      <c r="C118" s="47" t="s">
        <v>436</v>
      </c>
      <c r="D118" s="43" t="s">
        <v>437</v>
      </c>
      <c r="E118" s="432"/>
      <c r="F118" s="432"/>
      <c r="G118" s="432"/>
      <c r="H118" s="434"/>
      <c r="I118" s="433"/>
      <c r="J118" s="1"/>
      <c r="K118" s="1"/>
      <c r="L118" s="1"/>
      <c r="M118" s="1"/>
      <c r="N118" s="1"/>
      <c r="O118" s="1"/>
      <c r="P118" s="1"/>
      <c r="Q118" s="1"/>
      <c r="R118" s="1"/>
      <c r="S118" s="1"/>
      <c r="T118" s="1"/>
      <c r="U118" s="1"/>
      <c r="V118" s="1"/>
      <c r="W118" s="1"/>
      <c r="X118" s="1"/>
      <c r="Y118" s="1"/>
      <c r="Z118" s="1"/>
    </row>
    <row r="119" spans="1:26" ht="34.5" customHeight="1">
      <c r="A119" s="1"/>
      <c r="B119" s="50">
        <v>414</v>
      </c>
      <c r="C119" s="47" t="s">
        <v>438</v>
      </c>
      <c r="D119" s="43" t="s">
        <v>439</v>
      </c>
      <c r="E119" s="432"/>
      <c r="F119" s="432"/>
      <c r="G119" s="432"/>
      <c r="H119" s="434"/>
      <c r="I119" s="433"/>
      <c r="J119" s="1"/>
      <c r="K119" s="1"/>
      <c r="L119" s="1"/>
      <c r="M119" s="1"/>
      <c r="N119" s="1"/>
      <c r="O119" s="1"/>
      <c r="P119" s="1"/>
      <c r="Q119" s="1"/>
      <c r="R119" s="1"/>
      <c r="S119" s="1"/>
      <c r="T119" s="1"/>
      <c r="U119" s="1"/>
      <c r="V119" s="1"/>
      <c r="W119" s="1"/>
      <c r="X119" s="1"/>
      <c r="Y119" s="1"/>
      <c r="Z119" s="1"/>
    </row>
    <row r="120" spans="1:26" ht="34.5" customHeight="1">
      <c r="A120" s="1"/>
      <c r="B120" s="50">
        <v>415</v>
      </c>
      <c r="C120" s="47" t="s">
        <v>440</v>
      </c>
      <c r="D120" s="43" t="s">
        <v>441</v>
      </c>
      <c r="E120" s="432"/>
      <c r="F120" s="432"/>
      <c r="G120" s="432"/>
      <c r="H120" s="434"/>
      <c r="I120" s="433"/>
      <c r="J120" s="1"/>
      <c r="K120" s="1"/>
      <c r="L120" s="1"/>
      <c r="M120" s="1"/>
      <c r="N120" s="1"/>
      <c r="O120" s="1"/>
      <c r="P120" s="1"/>
      <c r="Q120" s="1"/>
      <c r="R120" s="1"/>
      <c r="S120" s="1"/>
      <c r="T120" s="1"/>
      <c r="U120" s="1"/>
      <c r="V120" s="1"/>
      <c r="W120" s="1"/>
      <c r="X120" s="1"/>
      <c r="Y120" s="1"/>
      <c r="Z120" s="1"/>
    </row>
    <row r="121" spans="1:26" ht="34.5" customHeight="1">
      <c r="A121" s="1"/>
      <c r="B121" s="50">
        <v>416</v>
      </c>
      <c r="C121" s="47" t="s">
        <v>442</v>
      </c>
      <c r="D121" s="43" t="s">
        <v>443</v>
      </c>
      <c r="E121" s="432"/>
      <c r="F121" s="432"/>
      <c r="G121" s="432"/>
      <c r="H121" s="434"/>
      <c r="I121" s="433"/>
      <c r="J121" s="1"/>
      <c r="K121" s="1"/>
      <c r="L121" s="1"/>
      <c r="M121" s="1"/>
      <c r="N121" s="1"/>
      <c r="O121" s="1"/>
      <c r="P121" s="1"/>
      <c r="Q121" s="1"/>
      <c r="R121" s="1"/>
      <c r="S121" s="1"/>
      <c r="T121" s="1"/>
      <c r="U121" s="1"/>
      <c r="V121" s="1"/>
      <c r="W121" s="1"/>
      <c r="X121" s="1"/>
      <c r="Y121" s="1"/>
      <c r="Z121" s="1"/>
    </row>
    <row r="122" spans="1:26" ht="34.5" customHeight="1">
      <c r="A122" s="1"/>
      <c r="B122" s="50">
        <v>419</v>
      </c>
      <c r="C122" s="47" t="s">
        <v>445</v>
      </c>
      <c r="D122" s="43" t="s">
        <v>446</v>
      </c>
      <c r="E122" s="432"/>
      <c r="F122" s="432"/>
      <c r="G122" s="432"/>
      <c r="H122" s="434"/>
      <c r="I122" s="433"/>
      <c r="J122" s="1"/>
      <c r="K122" s="1"/>
      <c r="L122" s="1"/>
      <c r="M122" s="1"/>
      <c r="N122" s="1"/>
      <c r="O122" s="1"/>
      <c r="P122" s="1"/>
      <c r="Q122" s="1"/>
      <c r="R122" s="1"/>
      <c r="S122" s="1"/>
      <c r="T122" s="1"/>
      <c r="U122" s="1"/>
      <c r="V122" s="1"/>
      <c r="W122" s="1"/>
      <c r="X122" s="1"/>
      <c r="Y122" s="1"/>
      <c r="Z122" s="1"/>
    </row>
    <row r="123" spans="1:26" ht="34.5" customHeight="1">
      <c r="A123" s="1"/>
      <c r="B123" s="59">
        <v>498</v>
      </c>
      <c r="C123" s="41" t="s">
        <v>447</v>
      </c>
      <c r="D123" s="43" t="s">
        <v>448</v>
      </c>
      <c r="E123" s="432"/>
      <c r="F123" s="432"/>
      <c r="G123" s="432"/>
      <c r="H123" s="434"/>
      <c r="I123" s="433"/>
      <c r="J123" s="1"/>
      <c r="K123" s="1"/>
      <c r="L123" s="1"/>
      <c r="M123" s="1"/>
      <c r="N123" s="1"/>
      <c r="O123" s="1"/>
      <c r="P123" s="1"/>
      <c r="Q123" s="1"/>
      <c r="R123" s="1"/>
      <c r="S123" s="1"/>
      <c r="T123" s="1"/>
      <c r="U123" s="1"/>
      <c r="V123" s="1"/>
      <c r="W123" s="1"/>
      <c r="X123" s="1"/>
      <c r="Y123" s="1"/>
      <c r="Z123" s="1"/>
    </row>
    <row r="124" spans="1:26" ht="34.5" customHeight="1">
      <c r="A124" s="1"/>
      <c r="B124" s="59" t="s">
        <v>450</v>
      </c>
      <c r="C124" s="41" t="s">
        <v>451</v>
      </c>
      <c r="D124" s="43" t="s">
        <v>452</v>
      </c>
      <c r="E124" s="432">
        <f>SUM(E125+E132+E133+E141+E142+E143+E144)</f>
        <v>10684</v>
      </c>
      <c r="F124" s="432">
        <f>SUM(F125+F132+F133+F141+F142+F143+F144)</f>
        <v>10724</v>
      </c>
      <c r="G124" s="432">
        <f>SUM(G125+G132+G133+G141+G142+G143+G144)</f>
        <v>10580</v>
      </c>
      <c r="H124" s="432">
        <f>SUM(H125+H132+H133+H141+H142+H143+H144)</f>
        <v>10149</v>
      </c>
      <c r="I124" s="433">
        <f t="shared" si="1"/>
        <v>95.926275992438562</v>
      </c>
      <c r="J124" s="1"/>
      <c r="K124" s="1"/>
      <c r="L124" s="1"/>
      <c r="M124" s="1"/>
      <c r="N124" s="1"/>
      <c r="O124" s="1"/>
      <c r="P124" s="1"/>
      <c r="Q124" s="1"/>
      <c r="R124" s="1"/>
      <c r="S124" s="1"/>
      <c r="T124" s="1"/>
      <c r="U124" s="1"/>
      <c r="V124" s="1"/>
      <c r="W124" s="1"/>
      <c r="X124" s="1"/>
      <c r="Y124" s="1"/>
      <c r="Z124" s="1"/>
    </row>
    <row r="125" spans="1:26" ht="34.5" customHeight="1">
      <c r="A125" s="1"/>
      <c r="B125" s="59">
        <v>42</v>
      </c>
      <c r="C125" s="41" t="s">
        <v>453</v>
      </c>
      <c r="D125" s="43" t="s">
        <v>454</v>
      </c>
      <c r="E125" s="432">
        <f>SUM(E126:E131)</f>
        <v>939</v>
      </c>
      <c r="F125" s="432">
        <f>SUM(F126:F131)</f>
        <v>0</v>
      </c>
      <c r="G125" s="432">
        <f>SUM(G126:G131)</f>
        <v>0</v>
      </c>
      <c r="H125" s="432">
        <f>SUM(H126:H131)</f>
        <v>1000</v>
      </c>
      <c r="I125" s="433"/>
      <c r="J125" s="1"/>
      <c r="K125" s="1"/>
      <c r="L125" s="1"/>
      <c r="M125" s="1"/>
      <c r="N125" s="1"/>
      <c r="O125" s="1"/>
      <c r="P125" s="1"/>
      <c r="Q125" s="1"/>
      <c r="R125" s="1"/>
      <c r="S125" s="1"/>
      <c r="T125" s="1"/>
      <c r="U125" s="1"/>
      <c r="V125" s="1"/>
      <c r="W125" s="1"/>
      <c r="X125" s="1"/>
      <c r="Y125" s="1"/>
      <c r="Z125" s="1"/>
    </row>
    <row r="126" spans="1:26" ht="34.5" customHeight="1">
      <c r="A126" s="1"/>
      <c r="B126" s="50">
        <v>420</v>
      </c>
      <c r="C126" s="47" t="s">
        <v>455</v>
      </c>
      <c r="D126" s="43" t="s">
        <v>456</v>
      </c>
      <c r="E126" s="432"/>
      <c r="F126" s="432"/>
      <c r="G126" s="432"/>
      <c r="H126" s="434"/>
      <c r="I126" s="433"/>
      <c r="J126" s="1"/>
      <c r="K126" s="1"/>
      <c r="L126" s="1"/>
      <c r="M126" s="1"/>
      <c r="N126" s="1"/>
      <c r="O126" s="1"/>
      <c r="P126" s="1"/>
      <c r="Q126" s="1"/>
      <c r="R126" s="1"/>
      <c r="S126" s="1"/>
      <c r="T126" s="1"/>
      <c r="U126" s="1"/>
      <c r="V126" s="1"/>
      <c r="W126" s="1"/>
      <c r="X126" s="1"/>
      <c r="Y126" s="1"/>
      <c r="Z126" s="1"/>
    </row>
    <row r="127" spans="1:26" ht="34.5" customHeight="1">
      <c r="A127" s="1"/>
      <c r="B127" s="50">
        <v>421</v>
      </c>
      <c r="C127" s="47" t="s">
        <v>457</v>
      </c>
      <c r="D127" s="43" t="s">
        <v>458</v>
      </c>
      <c r="E127" s="432"/>
      <c r="F127" s="432"/>
      <c r="G127" s="432"/>
      <c r="H127" s="434"/>
      <c r="I127" s="433"/>
      <c r="J127" s="1"/>
      <c r="K127" s="1"/>
      <c r="L127" s="1"/>
      <c r="M127" s="1"/>
      <c r="N127" s="1"/>
      <c r="O127" s="1"/>
      <c r="P127" s="1"/>
      <c r="Q127" s="1"/>
      <c r="R127" s="1"/>
      <c r="S127" s="1"/>
      <c r="T127" s="1"/>
      <c r="U127" s="1"/>
      <c r="V127" s="1"/>
      <c r="W127" s="1"/>
      <c r="X127" s="1"/>
      <c r="Y127" s="1"/>
      <c r="Z127" s="1"/>
    </row>
    <row r="128" spans="1:26" ht="34.5" customHeight="1">
      <c r="A128" s="1"/>
      <c r="B128" s="50">
        <v>422</v>
      </c>
      <c r="C128" s="47" t="s">
        <v>305</v>
      </c>
      <c r="D128" s="43" t="s">
        <v>459</v>
      </c>
      <c r="E128" s="432">
        <v>939</v>
      </c>
      <c r="F128" s="432"/>
      <c r="G128" s="432"/>
      <c r="H128" s="445">
        <v>1000</v>
      </c>
      <c r="I128" s="433"/>
      <c r="J128" s="1"/>
      <c r="K128" s="1"/>
      <c r="L128" s="1"/>
      <c r="M128" s="1"/>
      <c r="N128" s="1"/>
      <c r="O128" s="1"/>
      <c r="P128" s="1"/>
      <c r="Q128" s="1"/>
      <c r="R128" s="1"/>
      <c r="S128" s="1"/>
      <c r="T128" s="1"/>
      <c r="U128" s="1"/>
      <c r="V128" s="1"/>
      <c r="W128" s="1"/>
      <c r="X128" s="1"/>
      <c r="Y128" s="1"/>
      <c r="Z128" s="1"/>
    </row>
    <row r="129" spans="1:26" ht="34.5" customHeight="1">
      <c r="A129" s="1"/>
      <c r="B129" s="50">
        <v>423</v>
      </c>
      <c r="C129" s="47" t="s">
        <v>310</v>
      </c>
      <c r="D129" s="43" t="s">
        <v>460</v>
      </c>
      <c r="E129" s="432"/>
      <c r="F129" s="432"/>
      <c r="G129" s="432"/>
      <c r="H129" s="434"/>
      <c r="I129" s="433"/>
      <c r="J129" s="1"/>
      <c r="K129" s="1"/>
      <c r="L129" s="1"/>
      <c r="M129" s="1"/>
      <c r="N129" s="1"/>
      <c r="O129" s="1"/>
      <c r="P129" s="1"/>
      <c r="Q129" s="1"/>
      <c r="R129" s="1"/>
      <c r="S129" s="1"/>
      <c r="T129" s="1"/>
      <c r="U129" s="1"/>
      <c r="V129" s="1"/>
      <c r="W129" s="1"/>
      <c r="X129" s="1"/>
      <c r="Y129" s="1"/>
      <c r="Z129" s="1"/>
    </row>
    <row r="130" spans="1:26" ht="34.5" customHeight="1">
      <c r="A130" s="1"/>
      <c r="B130" s="50">
        <v>427</v>
      </c>
      <c r="C130" s="47" t="s">
        <v>461</v>
      </c>
      <c r="D130" s="43" t="s">
        <v>462</v>
      </c>
      <c r="E130" s="432"/>
      <c r="F130" s="432"/>
      <c r="G130" s="432"/>
      <c r="H130" s="434"/>
      <c r="I130" s="433"/>
      <c r="J130" s="1"/>
      <c r="K130" s="1"/>
      <c r="L130" s="1"/>
      <c r="M130" s="1"/>
      <c r="N130" s="1"/>
      <c r="O130" s="1"/>
      <c r="P130" s="1"/>
      <c r="Q130" s="1"/>
      <c r="R130" s="1"/>
      <c r="S130" s="1"/>
      <c r="T130" s="1"/>
      <c r="U130" s="1"/>
      <c r="V130" s="1"/>
      <c r="W130" s="1"/>
      <c r="X130" s="1"/>
      <c r="Y130" s="1"/>
      <c r="Z130" s="1"/>
    </row>
    <row r="131" spans="1:26" ht="34.5" customHeight="1">
      <c r="A131" s="1"/>
      <c r="B131" s="50" t="s">
        <v>463</v>
      </c>
      <c r="C131" s="47" t="s">
        <v>464</v>
      </c>
      <c r="D131" s="43" t="s">
        <v>465</v>
      </c>
      <c r="E131" s="432"/>
      <c r="F131" s="432"/>
      <c r="G131" s="432"/>
      <c r="H131" s="432"/>
      <c r="I131" s="433"/>
      <c r="J131" s="1"/>
      <c r="K131" s="1"/>
      <c r="L131" s="1"/>
      <c r="M131" s="1"/>
      <c r="N131" s="1"/>
      <c r="O131" s="1"/>
      <c r="P131" s="1"/>
      <c r="Q131" s="1"/>
      <c r="R131" s="1"/>
      <c r="S131" s="1"/>
      <c r="T131" s="1"/>
      <c r="U131" s="1"/>
      <c r="V131" s="1"/>
      <c r="W131" s="1"/>
      <c r="X131" s="1"/>
      <c r="Y131" s="1"/>
      <c r="Z131" s="1"/>
    </row>
    <row r="132" spans="1:26" ht="34.5" customHeight="1">
      <c r="A132" s="1"/>
      <c r="B132" s="59">
        <v>430</v>
      </c>
      <c r="C132" s="41" t="s">
        <v>466</v>
      </c>
      <c r="D132" s="43" t="s">
        <v>467</v>
      </c>
      <c r="E132" s="432"/>
      <c r="F132" s="432"/>
      <c r="G132" s="432"/>
      <c r="H132" s="445"/>
      <c r="I132" s="433"/>
      <c r="J132" s="1"/>
      <c r="K132" s="1"/>
      <c r="L132" s="1"/>
      <c r="M132" s="1"/>
      <c r="N132" s="1"/>
      <c r="O132" s="1"/>
      <c r="P132" s="1"/>
      <c r="Q132" s="1"/>
      <c r="R132" s="1"/>
      <c r="S132" s="1"/>
      <c r="T132" s="1"/>
      <c r="U132" s="1"/>
      <c r="V132" s="1"/>
      <c r="W132" s="1"/>
      <c r="X132" s="1"/>
      <c r="Y132" s="1"/>
      <c r="Z132" s="1"/>
    </row>
    <row r="133" spans="1:26" ht="34.5" customHeight="1">
      <c r="A133" s="1"/>
      <c r="B133" s="59" t="s">
        <v>468</v>
      </c>
      <c r="C133" s="41" t="s">
        <v>469</v>
      </c>
      <c r="D133" s="43" t="s">
        <v>470</v>
      </c>
      <c r="E133" s="432">
        <f>SUM(E134:E140)</f>
        <v>5923</v>
      </c>
      <c r="F133" s="432">
        <f>SUM(F134:F140)</f>
        <v>6108</v>
      </c>
      <c r="G133" s="432">
        <f>SUM(G134:G140)</f>
        <v>5978</v>
      </c>
      <c r="H133" s="432">
        <f>SUM(H134:H140)</f>
        <v>4782</v>
      </c>
      <c r="I133" s="433">
        <f t="shared" si="1"/>
        <v>79.993308798929405</v>
      </c>
      <c r="J133" s="1"/>
      <c r="K133" s="1"/>
      <c r="L133" s="1"/>
      <c r="M133" s="1"/>
      <c r="N133" s="1"/>
      <c r="O133" s="1"/>
      <c r="P133" s="1"/>
      <c r="Q133" s="1"/>
      <c r="R133" s="1"/>
      <c r="S133" s="1"/>
      <c r="T133" s="1"/>
      <c r="U133" s="1"/>
      <c r="V133" s="1"/>
      <c r="W133" s="1"/>
      <c r="X133" s="1"/>
      <c r="Y133" s="1"/>
      <c r="Z133" s="1"/>
    </row>
    <row r="134" spans="1:26" ht="34.5" customHeight="1">
      <c r="A134" s="1"/>
      <c r="B134" s="50">
        <v>431</v>
      </c>
      <c r="C134" s="47" t="s">
        <v>471</v>
      </c>
      <c r="D134" s="43" t="s">
        <v>472</v>
      </c>
      <c r="E134" s="432"/>
      <c r="F134" s="432"/>
      <c r="G134" s="432"/>
      <c r="H134" s="434"/>
      <c r="I134" s="433"/>
      <c r="J134" s="1"/>
      <c r="K134" s="1"/>
      <c r="L134" s="1"/>
      <c r="M134" s="1"/>
      <c r="N134" s="1"/>
      <c r="O134" s="1"/>
      <c r="P134" s="1"/>
      <c r="Q134" s="1"/>
      <c r="R134" s="1"/>
      <c r="S134" s="1"/>
      <c r="T134" s="1"/>
      <c r="U134" s="1"/>
      <c r="V134" s="1"/>
      <c r="W134" s="1"/>
      <c r="X134" s="1"/>
      <c r="Y134" s="1"/>
      <c r="Z134" s="1"/>
    </row>
    <row r="135" spans="1:26" ht="34.5" customHeight="1">
      <c r="A135" s="1"/>
      <c r="B135" s="50">
        <v>432</v>
      </c>
      <c r="C135" s="47" t="s">
        <v>473</v>
      </c>
      <c r="D135" s="43" t="s">
        <v>474</v>
      </c>
      <c r="E135" s="432"/>
      <c r="F135" s="432"/>
      <c r="G135" s="432"/>
      <c r="H135" s="434"/>
      <c r="I135" s="433"/>
      <c r="J135" s="1"/>
      <c r="K135" s="1"/>
      <c r="L135" s="1"/>
      <c r="M135" s="1"/>
      <c r="N135" s="1"/>
      <c r="O135" s="1"/>
      <c r="P135" s="1"/>
      <c r="Q135" s="1"/>
      <c r="R135" s="1"/>
      <c r="S135" s="1"/>
      <c r="T135" s="1"/>
      <c r="U135" s="1"/>
      <c r="V135" s="1"/>
      <c r="W135" s="1"/>
      <c r="X135" s="1"/>
      <c r="Y135" s="1"/>
      <c r="Z135" s="1"/>
    </row>
    <row r="136" spans="1:26" ht="34.5" customHeight="1">
      <c r="A136" s="1"/>
      <c r="B136" s="50">
        <v>433</v>
      </c>
      <c r="C136" s="47" t="s">
        <v>475</v>
      </c>
      <c r="D136" s="43" t="s">
        <v>476</v>
      </c>
      <c r="E136" s="432"/>
      <c r="F136" s="432"/>
      <c r="G136" s="432"/>
      <c r="H136" s="434"/>
      <c r="I136" s="433"/>
      <c r="J136" s="1"/>
      <c r="K136" s="1"/>
      <c r="L136" s="1"/>
      <c r="M136" s="1"/>
      <c r="N136" s="1"/>
      <c r="O136" s="1"/>
      <c r="P136" s="1"/>
      <c r="Q136" s="1"/>
      <c r="R136" s="1"/>
      <c r="S136" s="1"/>
      <c r="T136" s="1"/>
      <c r="U136" s="1"/>
      <c r="V136" s="1"/>
      <c r="W136" s="1"/>
      <c r="X136" s="1"/>
      <c r="Y136" s="1"/>
      <c r="Z136" s="1"/>
    </row>
    <row r="137" spans="1:26" ht="34.5" customHeight="1">
      <c r="A137" s="1"/>
      <c r="B137" s="50">
        <v>434</v>
      </c>
      <c r="C137" s="47" t="s">
        <v>477</v>
      </c>
      <c r="D137" s="43" t="s">
        <v>478</v>
      </c>
      <c r="E137" s="432"/>
      <c r="F137" s="432"/>
      <c r="G137" s="432"/>
      <c r="H137" s="434"/>
      <c r="I137" s="433"/>
      <c r="J137" s="1"/>
      <c r="K137" s="1"/>
      <c r="L137" s="1"/>
      <c r="M137" s="1"/>
      <c r="N137" s="1"/>
      <c r="O137" s="1"/>
      <c r="P137" s="1"/>
      <c r="Q137" s="1"/>
      <c r="R137" s="1"/>
      <c r="S137" s="1"/>
      <c r="T137" s="1"/>
      <c r="U137" s="1"/>
      <c r="V137" s="1"/>
      <c r="W137" s="1"/>
      <c r="X137" s="1"/>
      <c r="Y137" s="1"/>
      <c r="Z137" s="1"/>
    </row>
    <row r="138" spans="1:26" ht="34.5" customHeight="1">
      <c r="A138" s="1"/>
      <c r="B138" s="50">
        <v>435</v>
      </c>
      <c r="C138" s="47" t="s">
        <v>479</v>
      </c>
      <c r="D138" s="43" t="s">
        <v>480</v>
      </c>
      <c r="E138" s="432">
        <v>5923</v>
      </c>
      <c r="F138" s="432">
        <v>6108</v>
      </c>
      <c r="G138" s="432">
        <v>5978</v>
      </c>
      <c r="H138" s="445">
        <v>4782</v>
      </c>
      <c r="I138" s="433">
        <f t="shared" si="1"/>
        <v>79.993308798929405</v>
      </c>
      <c r="J138" s="1"/>
      <c r="K138" s="1"/>
      <c r="L138" s="1"/>
      <c r="M138" s="1"/>
      <c r="N138" s="1"/>
      <c r="O138" s="1"/>
      <c r="P138" s="1"/>
      <c r="Q138" s="1"/>
      <c r="R138" s="1"/>
      <c r="S138" s="1"/>
      <c r="T138" s="1"/>
      <c r="U138" s="1"/>
      <c r="V138" s="1"/>
      <c r="W138" s="1"/>
      <c r="X138" s="1"/>
      <c r="Y138" s="1"/>
      <c r="Z138" s="1"/>
    </row>
    <row r="139" spans="1:26" ht="34.5" customHeight="1">
      <c r="A139" s="1"/>
      <c r="B139" s="50">
        <v>436</v>
      </c>
      <c r="C139" s="47" t="s">
        <v>481</v>
      </c>
      <c r="D139" s="43" t="s">
        <v>482</v>
      </c>
      <c r="E139" s="432"/>
      <c r="F139" s="432"/>
      <c r="G139" s="432"/>
      <c r="H139" s="447"/>
      <c r="I139" s="433"/>
      <c r="J139" s="1"/>
      <c r="K139" s="1"/>
      <c r="L139" s="1"/>
      <c r="M139" s="1"/>
      <c r="N139" s="1"/>
      <c r="O139" s="1"/>
      <c r="P139" s="1"/>
      <c r="Q139" s="1"/>
      <c r="R139" s="1"/>
      <c r="S139" s="1"/>
      <c r="T139" s="1"/>
      <c r="U139" s="1"/>
      <c r="V139" s="1"/>
      <c r="W139" s="1"/>
      <c r="X139" s="1"/>
      <c r="Y139" s="1"/>
      <c r="Z139" s="1"/>
    </row>
    <row r="140" spans="1:26" ht="34.5" customHeight="1">
      <c r="A140" s="1"/>
      <c r="B140" s="50">
        <v>439</v>
      </c>
      <c r="C140" s="47" t="s">
        <v>483</v>
      </c>
      <c r="D140" s="43" t="s">
        <v>484</v>
      </c>
      <c r="E140" s="432"/>
      <c r="F140" s="432"/>
      <c r="G140" s="432"/>
      <c r="H140" s="447"/>
      <c r="I140" s="433"/>
      <c r="J140" s="1"/>
      <c r="K140" s="1"/>
      <c r="L140" s="1"/>
      <c r="M140" s="1"/>
      <c r="N140" s="1"/>
      <c r="O140" s="1"/>
      <c r="P140" s="1"/>
      <c r="Q140" s="1"/>
      <c r="R140" s="1"/>
      <c r="S140" s="1"/>
      <c r="T140" s="1"/>
      <c r="U140" s="1"/>
      <c r="V140" s="1"/>
      <c r="W140" s="1"/>
      <c r="X140" s="1"/>
      <c r="Y140" s="1"/>
      <c r="Z140" s="1"/>
    </row>
    <row r="141" spans="1:26" ht="34.5" customHeight="1">
      <c r="A141" s="1"/>
      <c r="B141" s="59" t="s">
        <v>485</v>
      </c>
      <c r="C141" s="41" t="s">
        <v>486</v>
      </c>
      <c r="D141" s="43" t="s">
        <v>487</v>
      </c>
      <c r="E141" s="432">
        <v>1832</v>
      </c>
      <c r="F141" s="432">
        <v>1883</v>
      </c>
      <c r="G141" s="432">
        <v>1883</v>
      </c>
      <c r="H141" s="445">
        <v>1773</v>
      </c>
      <c r="I141" s="433">
        <f t="shared" ref="I141:I146" si="2">SUM(H141/G141*100)</f>
        <v>94.158258098778546</v>
      </c>
      <c r="J141" s="1"/>
      <c r="K141" s="1"/>
      <c r="L141" s="1"/>
      <c r="M141" s="1"/>
      <c r="N141" s="1"/>
      <c r="O141" s="1"/>
      <c r="P141" s="1"/>
      <c r="Q141" s="1"/>
      <c r="R141" s="1"/>
      <c r="S141" s="1"/>
      <c r="T141" s="1"/>
      <c r="U141" s="1"/>
      <c r="V141" s="1"/>
      <c r="W141" s="1"/>
      <c r="X141" s="1"/>
      <c r="Y141" s="1"/>
      <c r="Z141" s="1"/>
    </row>
    <row r="142" spans="1:26" ht="34.5" customHeight="1">
      <c r="A142" s="1"/>
      <c r="B142" s="59">
        <v>47</v>
      </c>
      <c r="C142" s="41" t="s">
        <v>488</v>
      </c>
      <c r="D142" s="43" t="s">
        <v>489</v>
      </c>
      <c r="E142" s="432">
        <v>1699</v>
      </c>
      <c r="F142" s="432">
        <v>1479</v>
      </c>
      <c r="G142" s="432">
        <v>1467</v>
      </c>
      <c r="H142" s="445">
        <v>2251</v>
      </c>
      <c r="I142" s="433">
        <f t="shared" si="2"/>
        <v>153.44239945466938</v>
      </c>
      <c r="J142" s="1"/>
      <c r="K142" s="1"/>
      <c r="L142" s="1"/>
      <c r="M142" s="1"/>
      <c r="N142" s="1"/>
      <c r="O142" s="1"/>
      <c r="P142" s="1"/>
      <c r="Q142" s="1"/>
      <c r="R142" s="1"/>
      <c r="S142" s="1"/>
      <c r="T142" s="1"/>
      <c r="U142" s="1"/>
      <c r="V142" s="1"/>
      <c r="W142" s="1"/>
      <c r="X142" s="1"/>
      <c r="Y142" s="1"/>
      <c r="Z142" s="1"/>
    </row>
    <row r="143" spans="1:26" ht="34.5" customHeight="1">
      <c r="A143" s="1"/>
      <c r="B143" s="59">
        <v>48</v>
      </c>
      <c r="C143" s="41" t="s">
        <v>490</v>
      </c>
      <c r="D143" s="43" t="s">
        <v>491</v>
      </c>
      <c r="E143" s="432">
        <v>261</v>
      </c>
      <c r="F143" s="432">
        <v>1254</v>
      </c>
      <c r="G143" s="432">
        <v>1252</v>
      </c>
      <c r="H143" s="445">
        <v>343</v>
      </c>
      <c r="I143" s="433">
        <f t="shared" si="2"/>
        <v>27.3961661341853</v>
      </c>
      <c r="J143" s="1"/>
      <c r="K143" s="1"/>
      <c r="L143" s="1"/>
      <c r="M143" s="1"/>
      <c r="N143" s="1"/>
      <c r="O143" s="1"/>
      <c r="P143" s="1"/>
      <c r="Q143" s="1"/>
      <c r="R143" s="1"/>
      <c r="S143" s="1"/>
      <c r="T143" s="1"/>
      <c r="U143" s="1"/>
      <c r="V143" s="1"/>
      <c r="W143" s="1"/>
      <c r="X143" s="1"/>
      <c r="Y143" s="1"/>
      <c r="Z143" s="1"/>
    </row>
    <row r="144" spans="1:26" ht="34.5" customHeight="1">
      <c r="A144" s="1"/>
      <c r="B144" s="59" t="s">
        <v>492</v>
      </c>
      <c r="C144" s="41" t="s">
        <v>493</v>
      </c>
      <c r="D144" s="43" t="s">
        <v>494</v>
      </c>
      <c r="E144" s="432">
        <v>30</v>
      </c>
      <c r="F144" s="432"/>
      <c r="G144" s="432"/>
      <c r="H144" s="434"/>
      <c r="I144" s="433"/>
      <c r="J144" s="1"/>
      <c r="K144" s="1"/>
      <c r="L144" s="1"/>
      <c r="M144" s="1"/>
      <c r="N144" s="1"/>
      <c r="O144" s="1"/>
      <c r="P144" s="1"/>
      <c r="Q144" s="1"/>
      <c r="R144" s="1"/>
      <c r="S144" s="1"/>
      <c r="T144" s="1"/>
      <c r="U144" s="1"/>
      <c r="V144" s="1"/>
      <c r="W144" s="1"/>
      <c r="X144" s="1"/>
      <c r="Y144" s="1"/>
      <c r="Z144" s="1"/>
    </row>
    <row r="145" spans="1:26" ht="53.25" customHeight="1">
      <c r="A145" s="1"/>
      <c r="B145" s="59"/>
      <c r="C145" s="41" t="s">
        <v>495</v>
      </c>
      <c r="D145" s="43" t="s">
        <v>496</v>
      </c>
      <c r="E145" s="432"/>
      <c r="F145" s="432"/>
      <c r="G145" s="432"/>
      <c r="H145" s="434"/>
      <c r="I145" s="433"/>
      <c r="J145" s="1"/>
      <c r="K145" s="1"/>
      <c r="L145" s="1"/>
      <c r="M145" s="1"/>
      <c r="N145" s="1"/>
      <c r="O145" s="1"/>
      <c r="P145" s="1"/>
      <c r="Q145" s="1"/>
      <c r="R145" s="1"/>
      <c r="S145" s="1"/>
      <c r="T145" s="1"/>
      <c r="U145" s="1"/>
      <c r="V145" s="1"/>
      <c r="W145" s="1"/>
      <c r="X145" s="1"/>
      <c r="Y145" s="1"/>
      <c r="Z145" s="1"/>
    </row>
    <row r="146" spans="1:26" ht="34.5" customHeight="1">
      <c r="A146" s="1"/>
      <c r="B146" s="59"/>
      <c r="C146" s="41" t="s">
        <v>497</v>
      </c>
      <c r="D146" s="43" t="s">
        <v>498</v>
      </c>
      <c r="E146" s="432">
        <f>SUM(E106+E124+E123+E83-E145)</f>
        <v>19523</v>
      </c>
      <c r="F146" s="432">
        <f>SUM(F106+F124+F123+F83-F145)</f>
        <v>19725</v>
      </c>
      <c r="G146" s="432">
        <f>SUM(G106+G124+G123+G83-G145)</f>
        <v>19538</v>
      </c>
      <c r="H146" s="432">
        <f>SUM(H106+H124+H123+H83-H145)</f>
        <v>18991</v>
      </c>
      <c r="I146" s="433">
        <f t="shared" si="2"/>
        <v>97.200327566792922</v>
      </c>
      <c r="J146" s="1"/>
      <c r="K146" s="1"/>
      <c r="L146" s="1"/>
      <c r="M146" s="1"/>
      <c r="N146" s="1"/>
      <c r="O146" s="1"/>
      <c r="P146" s="1"/>
      <c r="Q146" s="1"/>
      <c r="R146" s="1"/>
      <c r="S146" s="1"/>
      <c r="T146" s="1"/>
      <c r="U146" s="1"/>
      <c r="V146" s="1"/>
      <c r="W146" s="1"/>
      <c r="X146" s="1"/>
      <c r="Y146" s="1"/>
      <c r="Z146" s="1"/>
    </row>
    <row r="147" spans="1:26" ht="34.5" customHeight="1">
      <c r="A147" s="1"/>
      <c r="B147" s="94">
        <v>89</v>
      </c>
      <c r="C147" s="95" t="s">
        <v>499</v>
      </c>
      <c r="D147" s="96" t="s">
        <v>500</v>
      </c>
      <c r="E147" s="438"/>
      <c r="F147" s="438"/>
      <c r="G147" s="438"/>
      <c r="H147" s="439"/>
      <c r="I147" s="433"/>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2"/>
      <c r="J148" s="1"/>
      <c r="K148" s="1"/>
      <c r="L148" s="1"/>
      <c r="M148" s="1"/>
      <c r="N148" s="1"/>
      <c r="O148" s="1"/>
      <c r="P148" s="1"/>
      <c r="Q148" s="1"/>
      <c r="R148" s="1"/>
      <c r="S148" s="1"/>
      <c r="T148" s="1"/>
      <c r="U148" s="1"/>
      <c r="V148" s="1"/>
      <c r="W148" s="1"/>
      <c r="X148" s="1"/>
      <c r="Y148" s="1"/>
      <c r="Z148" s="1"/>
    </row>
    <row r="149" spans="1:26" ht="18.75" customHeight="1">
      <c r="A149" s="1"/>
      <c r="B149" s="354" t="s">
        <v>834</v>
      </c>
      <c r="C149" s="3"/>
      <c r="D149" s="3"/>
      <c r="E149" s="92"/>
      <c r="F149" s="22"/>
      <c r="G149" s="349" t="s">
        <v>831</v>
      </c>
      <c r="H149" s="93"/>
      <c r="I149" s="66"/>
      <c r="J149" s="1"/>
      <c r="K149" s="1"/>
      <c r="L149" s="1"/>
      <c r="M149" s="1"/>
      <c r="N149" s="1"/>
      <c r="O149" s="1"/>
      <c r="P149" s="1"/>
      <c r="Q149" s="1"/>
      <c r="R149" s="1"/>
      <c r="S149" s="1"/>
      <c r="T149" s="1"/>
      <c r="U149" s="1"/>
      <c r="V149" s="1"/>
      <c r="W149" s="1"/>
      <c r="X149" s="1"/>
      <c r="Y149" s="1"/>
      <c r="Z149" s="1"/>
    </row>
    <row r="150" spans="1:26" ht="18.75" customHeight="1">
      <c r="A150" s="1"/>
      <c r="B150" s="3"/>
      <c r="C150" s="3"/>
      <c r="D150" s="92" t="s">
        <v>449</v>
      </c>
      <c r="E150" s="3"/>
      <c r="F150" s="3"/>
      <c r="G150" s="349" t="s">
        <v>849</v>
      </c>
      <c r="H150" s="3"/>
      <c r="I150" s="3"/>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2"/>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2"/>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2"/>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2"/>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2"/>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2"/>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2"/>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2"/>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2"/>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2"/>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2"/>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2"/>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2"/>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2"/>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2"/>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2"/>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2"/>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2"/>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2"/>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2"/>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2"/>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2"/>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2"/>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2"/>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2"/>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2"/>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2"/>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2"/>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2"/>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2"/>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2"/>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2"/>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2"/>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2"/>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2"/>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2"/>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2"/>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2"/>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2"/>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2"/>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2"/>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2"/>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2"/>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2"/>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2"/>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2"/>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2"/>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2"/>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2"/>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2"/>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2"/>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2"/>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2"/>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2"/>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2"/>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2"/>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2"/>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2"/>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2"/>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2"/>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2"/>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2"/>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2"/>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2"/>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2"/>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2"/>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2"/>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2"/>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2"/>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2"/>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2"/>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2"/>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2"/>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2"/>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2"/>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2"/>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2"/>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2"/>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2"/>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2"/>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2"/>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2"/>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2"/>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2"/>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2"/>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2"/>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2"/>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2"/>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2"/>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2"/>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2"/>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2"/>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2"/>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2"/>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2"/>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2"/>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2"/>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2"/>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2"/>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2"/>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2"/>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2"/>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2"/>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2"/>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2"/>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2"/>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2"/>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2"/>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2"/>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2"/>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2"/>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2"/>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2"/>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2"/>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2"/>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2"/>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2"/>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2"/>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2"/>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2"/>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2"/>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2"/>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2"/>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2"/>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2"/>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2"/>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2"/>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2"/>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2"/>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2"/>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2"/>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2"/>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2"/>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2"/>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2"/>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2"/>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2"/>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2"/>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2"/>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2"/>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2"/>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2"/>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2"/>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2"/>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2"/>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2"/>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2"/>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2"/>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2"/>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2"/>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2"/>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2"/>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2"/>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2"/>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2"/>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2"/>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2"/>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2"/>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2"/>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2"/>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2"/>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2"/>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2"/>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2"/>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2"/>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2"/>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2"/>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2"/>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2"/>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2"/>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2"/>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2"/>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2"/>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2"/>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2"/>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2"/>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2"/>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2"/>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2"/>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2"/>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2"/>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2"/>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2"/>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2"/>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2"/>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2"/>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2"/>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2"/>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2"/>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2"/>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2"/>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2"/>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2"/>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2"/>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2"/>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2"/>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2"/>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2"/>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2"/>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2"/>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2"/>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2"/>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2"/>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2"/>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2"/>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2"/>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2"/>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2"/>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2"/>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2"/>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2"/>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2"/>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2"/>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2"/>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2"/>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2"/>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2"/>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2"/>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2"/>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2"/>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2"/>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2"/>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2"/>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2"/>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2"/>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2"/>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2"/>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2"/>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2"/>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2"/>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2"/>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2"/>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2"/>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2"/>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2"/>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2"/>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2"/>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2"/>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2"/>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2"/>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2"/>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2"/>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2"/>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2"/>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2"/>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2"/>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2"/>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2"/>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2"/>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2"/>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2"/>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2"/>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2"/>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2"/>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2"/>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2"/>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2"/>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2"/>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2"/>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2"/>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2"/>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2"/>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2"/>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2"/>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2"/>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2"/>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2"/>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2"/>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2"/>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2"/>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2"/>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2"/>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2"/>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2"/>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2"/>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2"/>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2"/>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2"/>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2"/>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2"/>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2"/>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2"/>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2"/>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2"/>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2"/>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2"/>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2"/>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2"/>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2"/>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2"/>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2"/>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2"/>
      <c r="J1000" s="1"/>
      <c r="K1000" s="1"/>
      <c r="L1000" s="1"/>
      <c r="M1000" s="1"/>
      <c r="N1000" s="1"/>
      <c r="O1000" s="1"/>
      <c r="P1000" s="1"/>
      <c r="Q1000" s="1"/>
      <c r="R1000" s="1"/>
      <c r="S1000" s="1"/>
      <c r="T1000" s="1"/>
      <c r="U1000" s="1"/>
      <c r="V1000" s="1"/>
      <c r="W1000" s="1"/>
      <c r="X1000" s="1"/>
      <c r="Y1000" s="1"/>
      <c r="Z1000" s="1"/>
    </row>
  </sheetData>
  <mergeCells count="8">
    <mergeCell ref="B5:I5"/>
    <mergeCell ref="F7:F8"/>
    <mergeCell ref="G7:H7"/>
    <mergeCell ref="I7:I8"/>
    <mergeCell ref="B7:B8"/>
    <mergeCell ref="C7:C8"/>
    <mergeCell ref="E7:E8"/>
    <mergeCell ref="D7:D8"/>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sheetPr>
    <tabColor rgb="FFFFFFFF"/>
  </sheetPr>
  <dimension ref="A1:Z1000"/>
  <sheetViews>
    <sheetView topLeftCell="A31" workbookViewId="0">
      <selection activeCell="B62" sqref="B62:C62"/>
    </sheetView>
  </sheetViews>
  <sheetFormatPr defaultColWidth="14.44140625" defaultRowHeight="15" customHeight="1"/>
  <cols>
    <col min="1" max="1" width="9.109375" customWidth="1"/>
    <col min="2" max="2" width="13" customWidth="1"/>
    <col min="3" max="3" width="78.109375" customWidth="1"/>
    <col min="4" max="4" width="7" customWidth="1"/>
    <col min="5" max="5" width="23.44140625" customWidth="1"/>
    <col min="6" max="6" width="25" customWidth="1"/>
    <col min="7" max="7" width="25.33203125" customWidth="1"/>
    <col min="8" max="8" width="25.5546875" customWidth="1"/>
    <col min="9" max="9" width="26.44140625" customWidth="1"/>
    <col min="10" max="12" width="9.109375" customWidth="1"/>
    <col min="13" max="26" width="8" customWidth="1"/>
  </cols>
  <sheetData>
    <row r="1" spans="1:26" ht="15.75" customHeight="1">
      <c r="A1" s="3"/>
      <c r="B1" s="3"/>
      <c r="C1" s="3"/>
      <c r="D1" s="3"/>
      <c r="E1" s="3"/>
      <c r="F1" s="3"/>
      <c r="G1" s="3"/>
      <c r="H1" s="3"/>
      <c r="I1" s="4" t="s">
        <v>0</v>
      </c>
      <c r="J1" s="3"/>
      <c r="K1" s="3"/>
      <c r="L1" s="3"/>
      <c r="M1" s="3"/>
      <c r="N1" s="3"/>
      <c r="O1" s="3"/>
      <c r="P1" s="3"/>
      <c r="Q1" s="3"/>
      <c r="R1" s="3"/>
      <c r="S1" s="3"/>
      <c r="T1" s="3"/>
      <c r="U1" s="3"/>
      <c r="V1" s="3"/>
      <c r="W1" s="3"/>
      <c r="X1" s="3"/>
      <c r="Y1" s="3"/>
      <c r="Z1" s="3"/>
    </row>
    <row r="2" spans="1:26" ht="18.75" customHeight="1">
      <c r="A2" s="3"/>
      <c r="B2" s="5" t="s">
        <v>1</v>
      </c>
      <c r="C2" s="1"/>
      <c r="D2" s="1"/>
      <c r="E2" s="3"/>
      <c r="F2" s="3"/>
      <c r="G2" s="3"/>
      <c r="H2" s="3"/>
      <c r="I2" s="3"/>
      <c r="J2" s="3"/>
      <c r="K2" s="3"/>
      <c r="L2" s="3"/>
      <c r="M2" s="3"/>
      <c r="N2" s="3"/>
      <c r="O2" s="3"/>
      <c r="P2" s="3"/>
      <c r="Q2" s="3"/>
      <c r="R2" s="3"/>
      <c r="S2" s="3"/>
      <c r="T2" s="3"/>
      <c r="U2" s="3"/>
      <c r="V2" s="3"/>
      <c r="W2" s="3"/>
      <c r="X2" s="3"/>
      <c r="Y2" s="3"/>
      <c r="Z2" s="3"/>
    </row>
    <row r="3" spans="1:26" ht="18.75" customHeight="1">
      <c r="A3" s="3"/>
      <c r="B3" s="5" t="s">
        <v>2</v>
      </c>
      <c r="C3" s="1"/>
      <c r="D3" s="1"/>
      <c r="E3" s="3"/>
      <c r="F3" s="3"/>
      <c r="G3" s="3"/>
      <c r="H3" s="3"/>
      <c r="I3" s="3"/>
      <c r="J3" s="3"/>
      <c r="K3" s="3"/>
      <c r="L3" s="3"/>
      <c r="M3" s="3"/>
      <c r="N3" s="3"/>
      <c r="O3" s="3"/>
      <c r="P3" s="3"/>
      <c r="Q3" s="3"/>
      <c r="R3" s="3"/>
      <c r="S3" s="3"/>
      <c r="T3" s="3"/>
      <c r="U3" s="3"/>
      <c r="V3" s="3"/>
      <c r="W3" s="3"/>
      <c r="X3" s="3"/>
      <c r="Y3" s="3"/>
      <c r="Z3" s="3"/>
    </row>
    <row r="4" spans="1:26" ht="24.75" customHeight="1">
      <c r="A4" s="3"/>
      <c r="B4" s="3"/>
      <c r="C4" s="3"/>
      <c r="D4" s="3"/>
      <c r="E4" s="3"/>
      <c r="F4" s="3"/>
      <c r="G4" s="3"/>
      <c r="H4" s="3"/>
      <c r="I4" s="4"/>
      <c r="J4" s="3"/>
      <c r="K4" s="3"/>
      <c r="L4" s="3"/>
      <c r="M4" s="3"/>
      <c r="N4" s="3"/>
      <c r="O4" s="3"/>
      <c r="P4" s="3"/>
      <c r="Q4" s="3"/>
      <c r="R4" s="3"/>
      <c r="S4" s="3"/>
      <c r="T4" s="3"/>
      <c r="U4" s="3"/>
      <c r="V4" s="3"/>
      <c r="W4" s="3"/>
      <c r="X4" s="3"/>
      <c r="Y4" s="3"/>
      <c r="Z4" s="3"/>
    </row>
    <row r="5" spans="1:26" ht="24.75" customHeight="1">
      <c r="A5" s="6"/>
      <c r="B5" s="488" t="s">
        <v>3</v>
      </c>
      <c r="C5" s="469"/>
      <c r="D5" s="469"/>
      <c r="E5" s="469"/>
      <c r="F5" s="469"/>
      <c r="G5" s="469"/>
      <c r="H5" s="469"/>
      <c r="I5" s="469"/>
      <c r="J5" s="6"/>
      <c r="K5" s="6"/>
      <c r="L5" s="6"/>
      <c r="M5" s="6"/>
      <c r="N5" s="6"/>
      <c r="O5" s="6"/>
      <c r="P5" s="6"/>
      <c r="Q5" s="6"/>
      <c r="R5" s="6"/>
      <c r="S5" s="6"/>
      <c r="T5" s="6"/>
      <c r="U5" s="6"/>
      <c r="V5" s="6"/>
      <c r="W5" s="6"/>
      <c r="X5" s="6"/>
      <c r="Y5" s="6"/>
      <c r="Z5" s="6"/>
    </row>
    <row r="6" spans="1:26" ht="24.75" customHeight="1">
      <c r="A6" s="6"/>
      <c r="B6" s="489" t="s">
        <v>830</v>
      </c>
      <c r="C6" s="469"/>
      <c r="D6" s="469"/>
      <c r="E6" s="469"/>
      <c r="F6" s="469"/>
      <c r="G6" s="469"/>
      <c r="H6" s="469"/>
      <c r="I6" s="469"/>
      <c r="J6" s="6"/>
      <c r="K6" s="6"/>
      <c r="L6" s="6"/>
      <c r="M6" s="6"/>
      <c r="N6" s="6"/>
      <c r="O6" s="6"/>
      <c r="P6" s="6"/>
      <c r="Q6" s="6"/>
      <c r="R6" s="6"/>
      <c r="S6" s="6"/>
      <c r="T6" s="6"/>
      <c r="U6" s="6"/>
      <c r="V6" s="6"/>
      <c r="W6" s="6"/>
      <c r="X6" s="6"/>
      <c r="Y6" s="6"/>
      <c r="Z6" s="6"/>
    </row>
    <row r="7" spans="1:26" ht="18.75" customHeight="1">
      <c r="A7" s="3"/>
      <c r="B7" s="3"/>
      <c r="C7" s="3"/>
      <c r="D7" s="3"/>
      <c r="E7" s="3"/>
      <c r="F7" s="3"/>
      <c r="G7" s="3"/>
      <c r="H7" s="3"/>
      <c r="I7" s="8" t="s">
        <v>4</v>
      </c>
      <c r="J7" s="3"/>
      <c r="K7" s="3"/>
      <c r="L7" s="3"/>
      <c r="M7" s="3"/>
      <c r="N7" s="3"/>
      <c r="O7" s="3"/>
      <c r="P7" s="3"/>
      <c r="Q7" s="3"/>
      <c r="R7" s="3"/>
      <c r="S7" s="3"/>
      <c r="T7" s="3"/>
      <c r="U7" s="3"/>
      <c r="V7" s="3"/>
      <c r="W7" s="3"/>
      <c r="X7" s="3"/>
      <c r="Y7" s="3"/>
      <c r="Z7" s="3"/>
    </row>
    <row r="8" spans="1:26" ht="30.75" customHeight="1">
      <c r="A8" s="3"/>
      <c r="B8" s="470"/>
      <c r="C8" s="474" t="s">
        <v>8</v>
      </c>
      <c r="D8" s="474" t="s">
        <v>11</v>
      </c>
      <c r="E8" s="474" t="s">
        <v>12</v>
      </c>
      <c r="F8" s="474" t="s">
        <v>13</v>
      </c>
      <c r="G8" s="476" t="s">
        <v>827</v>
      </c>
      <c r="H8" s="477"/>
      <c r="I8" s="490" t="s">
        <v>17</v>
      </c>
      <c r="J8" s="3"/>
      <c r="K8" s="3"/>
      <c r="L8" s="3"/>
      <c r="M8" s="3"/>
      <c r="N8" s="3"/>
      <c r="O8" s="3"/>
      <c r="P8" s="3"/>
      <c r="Q8" s="3"/>
      <c r="R8" s="3"/>
      <c r="S8" s="3"/>
      <c r="T8" s="3"/>
      <c r="U8" s="3"/>
      <c r="V8" s="3"/>
      <c r="W8" s="3"/>
      <c r="X8" s="3"/>
      <c r="Y8" s="3"/>
      <c r="Z8" s="3"/>
    </row>
    <row r="9" spans="1:26" ht="39.75" customHeight="1">
      <c r="A9" s="3"/>
      <c r="B9" s="471"/>
      <c r="C9" s="475"/>
      <c r="D9" s="475"/>
      <c r="E9" s="475"/>
      <c r="F9" s="475"/>
      <c r="G9" s="15" t="s">
        <v>18</v>
      </c>
      <c r="H9" s="16" t="s">
        <v>20</v>
      </c>
      <c r="I9" s="473"/>
      <c r="J9" s="3"/>
      <c r="K9" s="3"/>
      <c r="L9" s="3"/>
      <c r="M9" s="3"/>
      <c r="N9" s="3"/>
      <c r="O9" s="3"/>
      <c r="P9" s="3"/>
      <c r="Q9" s="3"/>
      <c r="R9" s="3"/>
      <c r="S9" s="3"/>
      <c r="T9" s="3"/>
      <c r="U9" s="3"/>
      <c r="V9" s="3"/>
      <c r="W9" s="3"/>
      <c r="X9" s="3"/>
      <c r="Y9" s="3"/>
      <c r="Z9" s="3"/>
    </row>
    <row r="10" spans="1:26" ht="31.5" customHeight="1">
      <c r="A10" s="3"/>
      <c r="B10" s="25">
        <v>1</v>
      </c>
      <c r="C10" s="26" t="s">
        <v>27</v>
      </c>
      <c r="D10" s="27"/>
      <c r="E10" s="28"/>
      <c r="F10" s="28"/>
      <c r="G10" s="28"/>
      <c r="H10" s="28"/>
      <c r="I10" s="29"/>
      <c r="J10" s="3"/>
      <c r="K10" s="3"/>
      <c r="L10" s="3"/>
      <c r="M10" s="3"/>
      <c r="N10" s="3"/>
      <c r="O10" s="3"/>
      <c r="P10" s="3"/>
      <c r="Q10" s="3"/>
      <c r="R10" s="3"/>
      <c r="S10" s="3"/>
      <c r="T10" s="3"/>
      <c r="U10" s="3"/>
      <c r="V10" s="3"/>
      <c r="W10" s="3"/>
      <c r="X10" s="3"/>
      <c r="Y10" s="3"/>
      <c r="Z10" s="3"/>
    </row>
    <row r="11" spans="1:26" ht="31.5" customHeight="1">
      <c r="A11" s="3"/>
      <c r="B11" s="31">
        <v>2</v>
      </c>
      <c r="C11" s="38" t="s">
        <v>28</v>
      </c>
      <c r="D11" s="39">
        <v>3001</v>
      </c>
      <c r="E11" s="48"/>
      <c r="F11" s="48"/>
      <c r="G11" s="48"/>
      <c r="H11" s="48"/>
      <c r="I11" s="42"/>
      <c r="J11" s="3"/>
      <c r="K11" s="3"/>
      <c r="L11" s="3"/>
      <c r="M11" s="3"/>
      <c r="N11" s="3"/>
      <c r="O11" s="3"/>
      <c r="P11" s="3"/>
      <c r="Q11" s="3"/>
      <c r="R11" s="3"/>
      <c r="S11" s="3"/>
      <c r="T11" s="3"/>
      <c r="U11" s="3"/>
      <c r="V11" s="3"/>
      <c r="W11" s="3"/>
      <c r="X11" s="3"/>
      <c r="Y11" s="3"/>
      <c r="Z11" s="3"/>
    </row>
    <row r="12" spans="1:26" ht="31.5" customHeight="1">
      <c r="A12" s="3"/>
      <c r="B12" s="31">
        <v>3</v>
      </c>
      <c r="C12" s="49" t="s">
        <v>48</v>
      </c>
      <c r="D12" s="39">
        <v>3002</v>
      </c>
      <c r="E12" s="48"/>
      <c r="F12" s="48"/>
      <c r="G12" s="48"/>
      <c r="H12" s="48"/>
      <c r="I12" s="42"/>
      <c r="J12" s="3"/>
      <c r="K12" s="3"/>
      <c r="L12" s="3"/>
      <c r="M12" s="3"/>
      <c r="N12" s="3"/>
      <c r="O12" s="3"/>
      <c r="P12" s="3"/>
      <c r="Q12" s="3"/>
      <c r="R12" s="3"/>
      <c r="S12" s="3"/>
      <c r="T12" s="3"/>
      <c r="U12" s="3"/>
      <c r="V12" s="3"/>
      <c r="W12" s="3"/>
      <c r="X12" s="3"/>
      <c r="Y12" s="3"/>
      <c r="Z12" s="3"/>
    </row>
    <row r="13" spans="1:26" ht="31.5" customHeight="1">
      <c r="A13" s="3"/>
      <c r="B13" s="31">
        <v>4</v>
      </c>
      <c r="C13" s="49" t="s">
        <v>49</v>
      </c>
      <c r="D13" s="39">
        <v>3003</v>
      </c>
      <c r="E13" s="48"/>
      <c r="F13" s="48"/>
      <c r="G13" s="48"/>
      <c r="H13" s="48"/>
      <c r="I13" s="42"/>
      <c r="J13" s="3"/>
      <c r="K13" s="3"/>
      <c r="L13" s="3"/>
      <c r="M13" s="3"/>
      <c r="N13" s="3"/>
      <c r="O13" s="3"/>
      <c r="P13" s="3"/>
      <c r="Q13" s="3"/>
      <c r="R13" s="3"/>
      <c r="S13" s="3"/>
      <c r="T13" s="3"/>
      <c r="U13" s="3"/>
      <c r="V13" s="3"/>
      <c r="W13" s="3"/>
      <c r="X13" s="3"/>
      <c r="Y13" s="3"/>
      <c r="Z13" s="3"/>
    </row>
    <row r="14" spans="1:26" ht="31.5" customHeight="1">
      <c r="A14" s="3"/>
      <c r="B14" s="31">
        <v>5</v>
      </c>
      <c r="C14" s="49" t="s">
        <v>51</v>
      </c>
      <c r="D14" s="39">
        <v>3004</v>
      </c>
      <c r="E14" s="48"/>
      <c r="F14" s="48"/>
      <c r="G14" s="48"/>
      <c r="H14" s="48"/>
      <c r="I14" s="42"/>
      <c r="J14" s="3"/>
      <c r="K14" s="3"/>
      <c r="L14" s="3"/>
      <c r="M14" s="3"/>
      <c r="N14" s="3"/>
      <c r="O14" s="3"/>
      <c r="P14" s="3"/>
      <c r="Q14" s="3"/>
      <c r="R14" s="3"/>
      <c r="S14" s="3"/>
      <c r="T14" s="3"/>
      <c r="U14" s="3"/>
      <c r="V14" s="3"/>
      <c r="W14" s="3"/>
      <c r="X14" s="3"/>
      <c r="Y14" s="3"/>
      <c r="Z14" s="3"/>
    </row>
    <row r="15" spans="1:26" ht="31.5" customHeight="1">
      <c r="A15" s="3"/>
      <c r="B15" s="31">
        <v>6</v>
      </c>
      <c r="C15" s="38" t="s">
        <v>56</v>
      </c>
      <c r="D15" s="39">
        <v>3005</v>
      </c>
      <c r="E15" s="48"/>
      <c r="F15" s="48"/>
      <c r="G15" s="48"/>
      <c r="H15" s="48"/>
      <c r="I15" s="42"/>
      <c r="J15" s="3"/>
      <c r="K15" s="3"/>
      <c r="L15" s="3"/>
      <c r="M15" s="3"/>
      <c r="N15" s="3"/>
      <c r="O15" s="3"/>
      <c r="P15" s="3"/>
      <c r="Q15" s="3"/>
      <c r="R15" s="3"/>
      <c r="S15" s="3"/>
      <c r="T15" s="3"/>
      <c r="U15" s="3"/>
      <c r="V15" s="3"/>
      <c r="W15" s="3"/>
      <c r="X15" s="3"/>
      <c r="Y15" s="3"/>
      <c r="Z15" s="3"/>
    </row>
    <row r="16" spans="1:26" ht="31.5" customHeight="1">
      <c r="A16" s="3"/>
      <c r="B16" s="31">
        <v>7</v>
      </c>
      <c r="C16" s="49" t="s">
        <v>60</v>
      </c>
      <c r="D16" s="39">
        <v>3006</v>
      </c>
      <c r="E16" s="48"/>
      <c r="F16" s="48"/>
      <c r="G16" s="48"/>
      <c r="H16" s="48"/>
      <c r="I16" s="42"/>
      <c r="J16" s="3"/>
      <c r="K16" s="3"/>
      <c r="L16" s="3"/>
      <c r="M16" s="3"/>
      <c r="N16" s="3"/>
      <c r="O16" s="3"/>
      <c r="P16" s="3"/>
      <c r="Q16" s="3"/>
      <c r="R16" s="3"/>
      <c r="S16" s="3"/>
      <c r="T16" s="3"/>
      <c r="U16" s="3"/>
      <c r="V16" s="3"/>
      <c r="W16" s="3"/>
      <c r="X16" s="3"/>
      <c r="Y16" s="3"/>
      <c r="Z16" s="3"/>
    </row>
    <row r="17" spans="1:26" ht="31.5" customHeight="1">
      <c r="A17" s="3"/>
      <c r="B17" s="31">
        <v>8</v>
      </c>
      <c r="C17" s="49" t="s">
        <v>61</v>
      </c>
      <c r="D17" s="39">
        <v>3007</v>
      </c>
      <c r="E17" s="48"/>
      <c r="F17" s="48"/>
      <c r="G17" s="48"/>
      <c r="H17" s="48"/>
      <c r="I17" s="42"/>
      <c r="J17" s="3"/>
      <c r="K17" s="3"/>
      <c r="L17" s="3"/>
      <c r="M17" s="3"/>
      <c r="N17" s="3"/>
      <c r="O17" s="3"/>
      <c r="P17" s="3"/>
      <c r="Q17" s="3"/>
      <c r="R17" s="3"/>
      <c r="S17" s="3"/>
      <c r="T17" s="3"/>
      <c r="U17" s="3"/>
      <c r="V17" s="3"/>
      <c r="W17" s="3"/>
      <c r="X17" s="3"/>
      <c r="Y17" s="3"/>
      <c r="Z17" s="3"/>
    </row>
    <row r="18" spans="1:26" ht="31.5" customHeight="1">
      <c r="A18" s="3"/>
      <c r="B18" s="31">
        <v>9</v>
      </c>
      <c r="C18" s="49" t="s">
        <v>62</v>
      </c>
      <c r="D18" s="39">
        <v>3008</v>
      </c>
      <c r="E18" s="48"/>
      <c r="F18" s="48"/>
      <c r="G18" s="48"/>
      <c r="H18" s="48"/>
      <c r="I18" s="42"/>
      <c r="J18" s="3"/>
      <c r="K18" s="3"/>
      <c r="L18" s="3"/>
      <c r="M18" s="3"/>
      <c r="N18" s="3"/>
      <c r="O18" s="3"/>
      <c r="P18" s="3"/>
      <c r="Q18" s="3"/>
      <c r="R18" s="3"/>
      <c r="S18" s="3"/>
      <c r="T18" s="3"/>
      <c r="U18" s="3"/>
      <c r="V18" s="3"/>
      <c r="W18" s="3"/>
      <c r="X18" s="3"/>
      <c r="Y18" s="3"/>
      <c r="Z18" s="3"/>
    </row>
    <row r="19" spans="1:26" ht="31.5" customHeight="1">
      <c r="A19" s="3"/>
      <c r="B19" s="31">
        <v>10</v>
      </c>
      <c r="C19" s="49" t="s">
        <v>63</v>
      </c>
      <c r="D19" s="39">
        <v>3009</v>
      </c>
      <c r="E19" s="48"/>
      <c r="F19" s="48"/>
      <c r="G19" s="48"/>
      <c r="H19" s="48"/>
      <c r="I19" s="42"/>
      <c r="J19" s="3"/>
      <c r="K19" s="3"/>
      <c r="L19" s="3"/>
      <c r="M19" s="3"/>
      <c r="N19" s="3"/>
      <c r="O19" s="3"/>
      <c r="P19" s="3"/>
      <c r="Q19" s="3"/>
      <c r="R19" s="3"/>
      <c r="S19" s="3"/>
      <c r="T19" s="3"/>
      <c r="U19" s="3"/>
      <c r="V19" s="3"/>
      <c r="W19" s="3"/>
      <c r="X19" s="3"/>
      <c r="Y19" s="3"/>
      <c r="Z19" s="3"/>
    </row>
    <row r="20" spans="1:26" ht="31.5" customHeight="1">
      <c r="A20" s="3"/>
      <c r="B20" s="31">
        <v>11</v>
      </c>
      <c r="C20" s="49" t="s">
        <v>64</v>
      </c>
      <c r="D20" s="39">
        <v>3010</v>
      </c>
      <c r="E20" s="48"/>
      <c r="F20" s="48"/>
      <c r="G20" s="48"/>
      <c r="H20" s="48"/>
      <c r="I20" s="42"/>
      <c r="J20" s="3"/>
      <c r="K20" s="3"/>
      <c r="L20" s="3"/>
      <c r="M20" s="3"/>
      <c r="N20" s="3"/>
      <c r="O20" s="3"/>
      <c r="P20" s="3"/>
      <c r="Q20" s="3"/>
      <c r="R20" s="3"/>
      <c r="S20" s="3"/>
      <c r="T20" s="3"/>
      <c r="U20" s="3"/>
      <c r="V20" s="3"/>
      <c r="W20" s="3"/>
      <c r="X20" s="3"/>
      <c r="Y20" s="3"/>
      <c r="Z20" s="3"/>
    </row>
    <row r="21" spans="1:26" ht="31.5" customHeight="1">
      <c r="A21" s="3"/>
      <c r="B21" s="31">
        <v>12</v>
      </c>
      <c r="C21" s="38" t="s">
        <v>67</v>
      </c>
      <c r="D21" s="39">
        <v>3011</v>
      </c>
      <c r="E21" s="48"/>
      <c r="F21" s="48"/>
      <c r="G21" s="48"/>
      <c r="H21" s="48"/>
      <c r="I21" s="42"/>
      <c r="J21" s="3"/>
      <c r="K21" s="3"/>
      <c r="L21" s="3"/>
      <c r="M21" s="3"/>
      <c r="N21" s="3"/>
      <c r="O21" s="3"/>
      <c r="P21" s="3"/>
      <c r="Q21" s="3"/>
      <c r="R21" s="3"/>
      <c r="S21" s="3"/>
      <c r="T21" s="3"/>
      <c r="U21" s="3"/>
      <c r="V21" s="3"/>
      <c r="W21" s="3"/>
      <c r="X21" s="3"/>
      <c r="Y21" s="3"/>
      <c r="Z21" s="3"/>
    </row>
    <row r="22" spans="1:26" ht="31.5" customHeight="1">
      <c r="A22" s="3"/>
      <c r="B22" s="31">
        <v>13</v>
      </c>
      <c r="C22" s="38" t="s">
        <v>68</v>
      </c>
      <c r="D22" s="39">
        <v>3012</v>
      </c>
      <c r="E22" s="48"/>
      <c r="F22" s="48"/>
      <c r="G22" s="48"/>
      <c r="H22" s="48"/>
      <c r="I22" s="42"/>
      <c r="J22" s="3"/>
      <c r="K22" s="3"/>
      <c r="L22" s="3"/>
      <c r="M22" s="3"/>
      <c r="N22" s="3"/>
      <c r="O22" s="3"/>
      <c r="P22" s="3"/>
      <c r="Q22" s="3"/>
      <c r="R22" s="3"/>
      <c r="S22" s="3"/>
      <c r="T22" s="3"/>
      <c r="U22" s="3"/>
      <c r="V22" s="3"/>
      <c r="W22" s="3"/>
      <c r="X22" s="3"/>
      <c r="Y22" s="3"/>
      <c r="Z22" s="3"/>
    </row>
    <row r="23" spans="1:26" ht="31.5" customHeight="1">
      <c r="A23" s="3"/>
      <c r="B23" s="31">
        <v>14</v>
      </c>
      <c r="C23" s="38" t="s">
        <v>72</v>
      </c>
      <c r="D23" s="39"/>
      <c r="E23" s="48"/>
      <c r="F23" s="48"/>
      <c r="G23" s="48"/>
      <c r="H23" s="48"/>
      <c r="I23" s="42"/>
      <c r="J23" s="3"/>
      <c r="K23" s="3"/>
      <c r="L23" s="3"/>
      <c r="M23" s="3"/>
      <c r="N23" s="3"/>
      <c r="O23" s="3"/>
      <c r="P23" s="3"/>
      <c r="Q23" s="3"/>
      <c r="R23" s="3"/>
      <c r="S23" s="3"/>
      <c r="T23" s="3"/>
      <c r="U23" s="3"/>
      <c r="V23" s="3"/>
      <c r="W23" s="3"/>
      <c r="X23" s="3"/>
      <c r="Y23" s="3"/>
      <c r="Z23" s="3"/>
    </row>
    <row r="24" spans="1:26" ht="31.5" customHeight="1">
      <c r="A24" s="3"/>
      <c r="B24" s="31">
        <v>15</v>
      </c>
      <c r="C24" s="38" t="s">
        <v>76</v>
      </c>
      <c r="D24" s="39">
        <v>3013</v>
      </c>
      <c r="E24" s="48"/>
      <c r="F24" s="48"/>
      <c r="G24" s="48"/>
      <c r="H24" s="48"/>
      <c r="I24" s="42"/>
      <c r="J24" s="3"/>
      <c r="K24" s="3"/>
      <c r="L24" s="3"/>
      <c r="M24" s="3"/>
      <c r="N24" s="3"/>
      <c r="O24" s="3"/>
      <c r="P24" s="3"/>
      <c r="Q24" s="3"/>
      <c r="R24" s="3"/>
      <c r="S24" s="3"/>
      <c r="T24" s="3"/>
      <c r="U24" s="3"/>
      <c r="V24" s="3"/>
      <c r="W24" s="3"/>
      <c r="X24" s="3"/>
      <c r="Y24" s="3"/>
      <c r="Z24" s="3"/>
    </row>
    <row r="25" spans="1:26" ht="31.5" customHeight="1">
      <c r="A25" s="3"/>
      <c r="B25" s="31">
        <v>16</v>
      </c>
      <c r="C25" s="49" t="s">
        <v>80</v>
      </c>
      <c r="D25" s="39">
        <v>3014</v>
      </c>
      <c r="E25" s="48"/>
      <c r="F25" s="48"/>
      <c r="G25" s="48"/>
      <c r="H25" s="48"/>
      <c r="I25" s="42"/>
      <c r="J25" s="3"/>
      <c r="K25" s="3"/>
      <c r="L25" s="3"/>
      <c r="M25" s="3"/>
      <c r="N25" s="3"/>
      <c r="O25" s="3"/>
      <c r="P25" s="3"/>
      <c r="Q25" s="3"/>
      <c r="R25" s="3"/>
      <c r="S25" s="3"/>
      <c r="T25" s="3"/>
      <c r="U25" s="3"/>
      <c r="V25" s="3"/>
      <c r="W25" s="3"/>
      <c r="X25" s="3"/>
      <c r="Y25" s="3"/>
      <c r="Z25" s="3"/>
    </row>
    <row r="26" spans="1:26" ht="31.5" customHeight="1">
      <c r="A26" s="3"/>
      <c r="B26" s="31">
        <v>17</v>
      </c>
      <c r="C26" s="49" t="s">
        <v>84</v>
      </c>
      <c r="D26" s="39">
        <v>3015</v>
      </c>
      <c r="E26" s="48"/>
      <c r="F26" s="48"/>
      <c r="G26" s="48"/>
      <c r="H26" s="48"/>
      <c r="I26" s="42"/>
      <c r="J26" s="3"/>
      <c r="K26" s="3"/>
      <c r="L26" s="3"/>
      <c r="M26" s="3"/>
      <c r="N26" s="3"/>
      <c r="O26" s="3"/>
      <c r="P26" s="3"/>
      <c r="Q26" s="3"/>
      <c r="R26" s="3"/>
      <c r="S26" s="3"/>
      <c r="T26" s="3"/>
      <c r="U26" s="3"/>
      <c r="V26" s="3"/>
      <c r="W26" s="3"/>
      <c r="X26" s="3"/>
      <c r="Y26" s="3"/>
      <c r="Z26" s="3"/>
    </row>
    <row r="27" spans="1:26" ht="31.5" customHeight="1">
      <c r="A27" s="3"/>
      <c r="B27" s="31">
        <v>18</v>
      </c>
      <c r="C27" s="49" t="s">
        <v>89</v>
      </c>
      <c r="D27" s="39">
        <v>3016</v>
      </c>
      <c r="E27" s="48"/>
      <c r="F27" s="48"/>
      <c r="G27" s="48"/>
      <c r="H27" s="48"/>
      <c r="I27" s="42"/>
      <c r="J27" s="3"/>
      <c r="K27" s="3"/>
      <c r="L27" s="3"/>
      <c r="M27" s="3"/>
      <c r="N27" s="3"/>
      <c r="O27" s="3"/>
      <c r="P27" s="3"/>
      <c r="Q27" s="3"/>
      <c r="R27" s="3"/>
      <c r="S27" s="3"/>
      <c r="T27" s="3"/>
      <c r="U27" s="3"/>
      <c r="V27" s="3"/>
      <c r="W27" s="3"/>
      <c r="X27" s="3"/>
      <c r="Y27" s="3"/>
      <c r="Z27" s="3"/>
    </row>
    <row r="28" spans="1:26" ht="31.5" customHeight="1">
      <c r="A28" s="3"/>
      <c r="B28" s="31">
        <v>19</v>
      </c>
      <c r="C28" s="49" t="s">
        <v>94</v>
      </c>
      <c r="D28" s="39">
        <v>3017</v>
      </c>
      <c r="E28" s="48"/>
      <c r="F28" s="48"/>
      <c r="G28" s="48"/>
      <c r="H28" s="48"/>
      <c r="I28" s="42"/>
      <c r="J28" s="3"/>
      <c r="K28" s="3"/>
      <c r="L28" s="3"/>
      <c r="M28" s="3"/>
      <c r="N28" s="3"/>
      <c r="O28" s="3"/>
      <c r="P28" s="3"/>
      <c r="Q28" s="3"/>
      <c r="R28" s="3"/>
      <c r="S28" s="3"/>
      <c r="T28" s="3"/>
      <c r="U28" s="3"/>
      <c r="V28" s="3"/>
      <c r="W28" s="3"/>
      <c r="X28" s="3"/>
      <c r="Y28" s="3"/>
      <c r="Z28" s="3"/>
    </row>
    <row r="29" spans="1:26" ht="31.5" customHeight="1">
      <c r="A29" s="3"/>
      <c r="B29" s="31">
        <v>20</v>
      </c>
      <c r="C29" s="49" t="s">
        <v>97</v>
      </c>
      <c r="D29" s="39">
        <v>3018</v>
      </c>
      <c r="E29" s="48"/>
      <c r="F29" s="48"/>
      <c r="G29" s="48"/>
      <c r="H29" s="48"/>
      <c r="I29" s="42"/>
      <c r="J29" s="3"/>
      <c r="K29" s="3"/>
      <c r="L29" s="3"/>
      <c r="M29" s="3"/>
      <c r="N29" s="3"/>
      <c r="O29" s="3"/>
      <c r="P29" s="3"/>
      <c r="Q29" s="3"/>
      <c r="R29" s="3"/>
      <c r="S29" s="3"/>
      <c r="T29" s="3"/>
      <c r="U29" s="3"/>
      <c r="V29" s="3"/>
      <c r="W29" s="3"/>
      <c r="X29" s="3"/>
      <c r="Y29" s="3"/>
      <c r="Z29" s="3"/>
    </row>
    <row r="30" spans="1:26" ht="31.5" customHeight="1">
      <c r="A30" s="3"/>
      <c r="B30" s="31">
        <v>21</v>
      </c>
      <c r="C30" s="38" t="s">
        <v>101</v>
      </c>
      <c r="D30" s="39">
        <v>3019</v>
      </c>
      <c r="E30" s="48"/>
      <c r="F30" s="48"/>
      <c r="G30" s="48"/>
      <c r="H30" s="48"/>
      <c r="I30" s="42"/>
      <c r="J30" s="3"/>
      <c r="K30" s="3"/>
      <c r="L30" s="3"/>
      <c r="M30" s="3"/>
      <c r="N30" s="3"/>
      <c r="O30" s="3"/>
      <c r="P30" s="3"/>
      <c r="Q30" s="3"/>
      <c r="R30" s="3"/>
      <c r="S30" s="3"/>
      <c r="T30" s="3"/>
      <c r="U30" s="3"/>
      <c r="V30" s="3"/>
      <c r="W30" s="3"/>
      <c r="X30" s="3"/>
      <c r="Y30" s="3"/>
      <c r="Z30" s="3"/>
    </row>
    <row r="31" spans="1:26" ht="31.5" customHeight="1">
      <c r="A31" s="3"/>
      <c r="B31" s="31">
        <v>22</v>
      </c>
      <c r="C31" s="49" t="s">
        <v>104</v>
      </c>
      <c r="D31" s="39">
        <v>3020</v>
      </c>
      <c r="E31" s="48"/>
      <c r="F31" s="48"/>
      <c r="G31" s="48"/>
      <c r="H31" s="48"/>
      <c r="I31" s="42"/>
      <c r="J31" s="3"/>
      <c r="K31" s="3"/>
      <c r="L31" s="3"/>
      <c r="M31" s="3"/>
      <c r="N31" s="3"/>
      <c r="O31" s="3"/>
      <c r="P31" s="3"/>
      <c r="Q31" s="3"/>
      <c r="R31" s="3"/>
      <c r="S31" s="3"/>
      <c r="T31" s="3"/>
      <c r="U31" s="3"/>
      <c r="V31" s="3"/>
      <c r="W31" s="3"/>
      <c r="X31" s="3"/>
      <c r="Y31" s="3"/>
      <c r="Z31" s="3"/>
    </row>
    <row r="32" spans="1:26" ht="31.5" customHeight="1">
      <c r="A32" s="3"/>
      <c r="B32" s="31">
        <v>23</v>
      </c>
      <c r="C32" s="49" t="s">
        <v>108</v>
      </c>
      <c r="D32" s="39">
        <v>3021</v>
      </c>
      <c r="E32" s="48"/>
      <c r="F32" s="48"/>
      <c r="G32" s="48"/>
      <c r="H32" s="48"/>
      <c r="I32" s="42"/>
      <c r="J32" s="3"/>
      <c r="K32" s="3"/>
      <c r="L32" s="3"/>
      <c r="M32" s="3"/>
      <c r="N32" s="3"/>
      <c r="O32" s="3"/>
      <c r="P32" s="3"/>
      <c r="Q32" s="3"/>
      <c r="R32" s="3"/>
      <c r="S32" s="3"/>
      <c r="T32" s="3"/>
      <c r="U32" s="3"/>
      <c r="V32" s="3"/>
      <c r="W32" s="3"/>
      <c r="X32" s="3"/>
      <c r="Y32" s="3"/>
      <c r="Z32" s="3"/>
    </row>
    <row r="33" spans="1:26" ht="31.5" customHeight="1">
      <c r="A33" s="3"/>
      <c r="B33" s="31">
        <v>24</v>
      </c>
      <c r="C33" s="49" t="s">
        <v>113</v>
      </c>
      <c r="D33" s="39">
        <v>3022</v>
      </c>
      <c r="E33" s="48"/>
      <c r="F33" s="48"/>
      <c r="G33" s="48"/>
      <c r="H33" s="48"/>
      <c r="I33" s="42"/>
      <c r="J33" s="3"/>
      <c r="K33" s="3"/>
      <c r="L33" s="3"/>
      <c r="M33" s="3"/>
      <c r="N33" s="3"/>
      <c r="O33" s="3"/>
      <c r="P33" s="3"/>
      <c r="Q33" s="3"/>
      <c r="R33" s="3"/>
      <c r="S33" s="3"/>
      <c r="T33" s="3"/>
      <c r="U33" s="3"/>
      <c r="V33" s="3"/>
      <c r="W33" s="3"/>
      <c r="X33" s="3"/>
      <c r="Y33" s="3"/>
      <c r="Z33" s="3"/>
    </row>
    <row r="34" spans="1:26" ht="31.5" customHeight="1">
      <c r="A34" s="3"/>
      <c r="B34" s="31">
        <v>25</v>
      </c>
      <c r="C34" s="38" t="s">
        <v>117</v>
      </c>
      <c r="D34" s="39">
        <v>3023</v>
      </c>
      <c r="E34" s="48"/>
      <c r="F34" s="48"/>
      <c r="G34" s="48"/>
      <c r="H34" s="48"/>
      <c r="I34" s="42"/>
      <c r="J34" s="3"/>
      <c r="K34" s="3"/>
      <c r="L34" s="3"/>
      <c r="M34" s="3"/>
      <c r="N34" s="3"/>
      <c r="O34" s="3"/>
      <c r="P34" s="3"/>
      <c r="Q34" s="3"/>
      <c r="R34" s="3"/>
      <c r="S34" s="3"/>
      <c r="T34" s="3"/>
      <c r="U34" s="3"/>
      <c r="V34" s="3"/>
      <c r="W34" s="3"/>
      <c r="X34" s="3"/>
      <c r="Y34" s="3"/>
      <c r="Z34" s="3"/>
    </row>
    <row r="35" spans="1:26" ht="31.5" customHeight="1">
      <c r="A35" s="3"/>
      <c r="B35" s="31">
        <v>26</v>
      </c>
      <c r="C35" s="38" t="s">
        <v>121</v>
      </c>
      <c r="D35" s="39">
        <v>3024</v>
      </c>
      <c r="E35" s="48"/>
      <c r="F35" s="48"/>
      <c r="G35" s="48"/>
      <c r="H35" s="48"/>
      <c r="I35" s="42"/>
      <c r="J35" s="3"/>
      <c r="K35" s="3"/>
      <c r="L35" s="3"/>
      <c r="M35" s="3"/>
      <c r="N35" s="3"/>
      <c r="O35" s="3"/>
      <c r="P35" s="3"/>
      <c r="Q35" s="3"/>
      <c r="R35" s="3"/>
      <c r="S35" s="3"/>
      <c r="T35" s="3"/>
      <c r="U35" s="3"/>
      <c r="V35" s="3"/>
      <c r="W35" s="3"/>
      <c r="X35" s="3"/>
      <c r="Y35" s="3"/>
      <c r="Z35" s="3"/>
    </row>
    <row r="36" spans="1:26" ht="31.5" customHeight="1">
      <c r="A36" s="3"/>
      <c r="B36" s="31">
        <v>27</v>
      </c>
      <c r="C36" s="38" t="s">
        <v>123</v>
      </c>
      <c r="D36" s="39"/>
      <c r="E36" s="48"/>
      <c r="F36" s="48"/>
      <c r="G36" s="48"/>
      <c r="H36" s="48"/>
      <c r="I36" s="42"/>
      <c r="J36" s="3"/>
      <c r="K36" s="3"/>
      <c r="L36" s="3"/>
      <c r="M36" s="3"/>
      <c r="N36" s="3"/>
      <c r="O36" s="3"/>
      <c r="P36" s="3"/>
      <c r="Q36" s="3"/>
      <c r="R36" s="3"/>
      <c r="S36" s="3"/>
      <c r="T36" s="3"/>
      <c r="U36" s="3"/>
      <c r="V36" s="3"/>
      <c r="W36" s="3"/>
      <c r="X36" s="3"/>
      <c r="Y36" s="3"/>
      <c r="Z36" s="3"/>
    </row>
    <row r="37" spans="1:26" ht="31.5" customHeight="1">
      <c r="A37" s="3"/>
      <c r="B37" s="31">
        <v>28</v>
      </c>
      <c r="C37" s="38" t="s">
        <v>124</v>
      </c>
      <c r="D37" s="39">
        <v>3025</v>
      </c>
      <c r="E37" s="48"/>
      <c r="F37" s="48"/>
      <c r="G37" s="48"/>
      <c r="H37" s="48"/>
      <c r="I37" s="42"/>
      <c r="J37" s="3"/>
      <c r="K37" s="3"/>
      <c r="L37" s="3"/>
      <c r="M37" s="3"/>
      <c r="N37" s="3"/>
      <c r="O37" s="3"/>
      <c r="P37" s="3"/>
      <c r="Q37" s="3"/>
      <c r="R37" s="3"/>
      <c r="S37" s="3"/>
      <c r="T37" s="3"/>
      <c r="U37" s="3"/>
      <c r="V37" s="3"/>
      <c r="W37" s="3"/>
      <c r="X37" s="3"/>
      <c r="Y37" s="3"/>
      <c r="Z37" s="3"/>
    </row>
    <row r="38" spans="1:26" ht="31.5" customHeight="1">
      <c r="A38" s="3"/>
      <c r="B38" s="31">
        <v>29</v>
      </c>
      <c r="C38" s="49" t="s">
        <v>126</v>
      </c>
      <c r="D38" s="39">
        <v>3026</v>
      </c>
      <c r="E38" s="48"/>
      <c r="F38" s="48"/>
      <c r="G38" s="48"/>
      <c r="H38" s="48"/>
      <c r="I38" s="42"/>
      <c r="J38" s="3"/>
      <c r="K38" s="3"/>
      <c r="L38" s="3"/>
      <c r="M38" s="3"/>
      <c r="N38" s="3"/>
      <c r="O38" s="3"/>
      <c r="P38" s="3"/>
      <c r="Q38" s="3"/>
      <c r="R38" s="3"/>
      <c r="S38" s="3"/>
      <c r="T38" s="3"/>
      <c r="U38" s="3"/>
      <c r="V38" s="3"/>
      <c r="W38" s="3"/>
      <c r="X38" s="3"/>
      <c r="Y38" s="3"/>
      <c r="Z38" s="3"/>
    </row>
    <row r="39" spans="1:26" ht="31.5" customHeight="1">
      <c r="A39" s="3"/>
      <c r="B39" s="31">
        <v>30</v>
      </c>
      <c r="C39" s="49" t="s">
        <v>127</v>
      </c>
      <c r="D39" s="39">
        <v>3027</v>
      </c>
      <c r="E39" s="48"/>
      <c r="F39" s="48"/>
      <c r="G39" s="48"/>
      <c r="H39" s="48"/>
      <c r="I39" s="42"/>
      <c r="J39" s="3"/>
      <c r="K39" s="3"/>
      <c r="L39" s="3"/>
      <c r="M39" s="3"/>
      <c r="N39" s="3"/>
      <c r="O39" s="3"/>
      <c r="P39" s="3"/>
      <c r="Q39" s="3"/>
      <c r="R39" s="3"/>
      <c r="S39" s="3"/>
      <c r="T39" s="3"/>
      <c r="U39" s="3"/>
      <c r="V39" s="3"/>
      <c r="W39" s="3"/>
      <c r="X39" s="3"/>
      <c r="Y39" s="3"/>
      <c r="Z39" s="3"/>
    </row>
    <row r="40" spans="1:26" ht="31.5" customHeight="1">
      <c r="A40" s="3"/>
      <c r="B40" s="31">
        <v>31</v>
      </c>
      <c r="C40" s="49" t="s">
        <v>130</v>
      </c>
      <c r="D40" s="39">
        <v>3028</v>
      </c>
      <c r="E40" s="48"/>
      <c r="F40" s="48"/>
      <c r="G40" s="48"/>
      <c r="H40" s="48"/>
      <c r="I40" s="42"/>
      <c r="J40" s="3"/>
      <c r="K40" s="3"/>
      <c r="L40" s="3"/>
      <c r="M40" s="3"/>
      <c r="N40" s="3"/>
      <c r="O40" s="3"/>
      <c r="P40" s="3"/>
      <c r="Q40" s="3"/>
      <c r="R40" s="3"/>
      <c r="S40" s="3"/>
      <c r="T40" s="3"/>
      <c r="U40" s="3"/>
      <c r="V40" s="3"/>
      <c r="W40" s="3"/>
      <c r="X40" s="3"/>
      <c r="Y40" s="3"/>
      <c r="Z40" s="3"/>
    </row>
    <row r="41" spans="1:26" ht="31.5" customHeight="1">
      <c r="A41" s="3"/>
      <c r="B41" s="31">
        <v>32</v>
      </c>
      <c r="C41" s="49" t="s">
        <v>134</v>
      </c>
      <c r="D41" s="39">
        <v>3029</v>
      </c>
      <c r="E41" s="48"/>
      <c r="F41" s="48"/>
      <c r="G41" s="48"/>
      <c r="H41" s="48"/>
      <c r="I41" s="42"/>
      <c r="J41" s="3"/>
      <c r="K41" s="3"/>
      <c r="L41" s="3"/>
      <c r="M41" s="3"/>
      <c r="N41" s="3"/>
      <c r="O41" s="3"/>
      <c r="P41" s="3"/>
      <c r="Q41" s="3"/>
      <c r="R41" s="3"/>
      <c r="S41" s="3"/>
      <c r="T41" s="3"/>
      <c r="U41" s="3"/>
      <c r="V41" s="3"/>
      <c r="W41" s="3"/>
      <c r="X41" s="3"/>
      <c r="Y41" s="3"/>
      <c r="Z41" s="3"/>
    </row>
    <row r="42" spans="1:26" ht="31.5" customHeight="1">
      <c r="A42" s="3"/>
      <c r="B42" s="31">
        <v>33</v>
      </c>
      <c r="C42" s="49" t="s">
        <v>138</v>
      </c>
      <c r="D42" s="39">
        <v>3030</v>
      </c>
      <c r="E42" s="48"/>
      <c r="F42" s="48"/>
      <c r="G42" s="48"/>
      <c r="H42" s="48"/>
      <c r="I42" s="42"/>
      <c r="J42" s="3"/>
      <c r="K42" s="3"/>
      <c r="L42" s="3"/>
      <c r="M42" s="3"/>
      <c r="N42" s="3"/>
      <c r="O42" s="3"/>
      <c r="P42" s="3"/>
      <c r="Q42" s="3"/>
      <c r="R42" s="3"/>
      <c r="S42" s="3"/>
      <c r="T42" s="3"/>
      <c r="U42" s="3"/>
      <c r="V42" s="3"/>
      <c r="W42" s="3"/>
      <c r="X42" s="3"/>
      <c r="Y42" s="3"/>
      <c r="Z42" s="3"/>
    </row>
    <row r="43" spans="1:26" ht="31.5" customHeight="1">
      <c r="A43" s="3"/>
      <c r="B43" s="31">
        <v>34</v>
      </c>
      <c r="C43" s="38" t="s">
        <v>146</v>
      </c>
      <c r="D43" s="39">
        <v>3031</v>
      </c>
      <c r="E43" s="48"/>
      <c r="F43" s="48"/>
      <c r="G43" s="48"/>
      <c r="H43" s="48"/>
      <c r="I43" s="42"/>
      <c r="J43" s="3"/>
      <c r="K43" s="3"/>
      <c r="L43" s="3"/>
      <c r="M43" s="3"/>
      <c r="N43" s="3"/>
      <c r="O43" s="3"/>
      <c r="P43" s="3"/>
      <c r="Q43" s="3"/>
      <c r="R43" s="3"/>
      <c r="S43" s="3"/>
      <c r="T43" s="3"/>
      <c r="U43" s="3"/>
      <c r="V43" s="3"/>
      <c r="W43" s="3"/>
      <c r="X43" s="3"/>
      <c r="Y43" s="3"/>
      <c r="Z43" s="3"/>
    </row>
    <row r="44" spans="1:26" ht="31.5" customHeight="1">
      <c r="A44" s="3"/>
      <c r="B44" s="31">
        <v>35</v>
      </c>
      <c r="C44" s="49" t="s">
        <v>149</v>
      </c>
      <c r="D44" s="39">
        <v>3032</v>
      </c>
      <c r="E44" s="48"/>
      <c r="F44" s="48"/>
      <c r="G44" s="48"/>
      <c r="H44" s="48"/>
      <c r="I44" s="42"/>
      <c r="J44" s="3"/>
      <c r="K44" s="3"/>
      <c r="L44" s="3"/>
      <c r="M44" s="3"/>
      <c r="N44" s="3"/>
      <c r="O44" s="3"/>
      <c r="P44" s="3"/>
      <c r="Q44" s="3"/>
      <c r="R44" s="3"/>
      <c r="S44" s="3"/>
      <c r="T44" s="3"/>
      <c r="U44" s="3"/>
      <c r="V44" s="3"/>
      <c r="W44" s="3"/>
      <c r="X44" s="3"/>
      <c r="Y44" s="3"/>
      <c r="Z44" s="3"/>
    </row>
    <row r="45" spans="1:26" ht="31.5" customHeight="1">
      <c r="A45" s="3"/>
      <c r="B45" s="31">
        <v>36</v>
      </c>
      <c r="C45" s="49" t="s">
        <v>154</v>
      </c>
      <c r="D45" s="39">
        <v>3033</v>
      </c>
      <c r="E45" s="48"/>
      <c r="F45" s="48"/>
      <c r="G45" s="48"/>
      <c r="H45" s="48"/>
      <c r="I45" s="42"/>
      <c r="J45" s="3"/>
      <c r="K45" s="3"/>
      <c r="L45" s="3"/>
      <c r="M45" s="3"/>
      <c r="N45" s="3"/>
      <c r="O45" s="3"/>
      <c r="P45" s="3"/>
      <c r="Q45" s="3"/>
      <c r="R45" s="3"/>
      <c r="S45" s="3"/>
      <c r="T45" s="3"/>
      <c r="U45" s="3"/>
      <c r="V45" s="3"/>
      <c r="W45" s="3"/>
      <c r="X45" s="3"/>
      <c r="Y45" s="3"/>
      <c r="Z45" s="3"/>
    </row>
    <row r="46" spans="1:26" ht="31.5" customHeight="1">
      <c r="A46" s="3"/>
      <c r="B46" s="31">
        <v>37</v>
      </c>
      <c r="C46" s="49" t="s">
        <v>158</v>
      </c>
      <c r="D46" s="39">
        <v>3034</v>
      </c>
      <c r="E46" s="48"/>
      <c r="F46" s="48"/>
      <c r="G46" s="48"/>
      <c r="H46" s="48"/>
      <c r="I46" s="42"/>
      <c r="J46" s="3"/>
      <c r="K46" s="3"/>
      <c r="L46" s="3"/>
      <c r="M46" s="3"/>
      <c r="N46" s="3"/>
      <c r="O46" s="3"/>
      <c r="P46" s="3"/>
      <c r="Q46" s="3"/>
      <c r="R46" s="3"/>
      <c r="S46" s="3"/>
      <c r="T46" s="3"/>
      <c r="U46" s="3"/>
      <c r="V46" s="3"/>
      <c r="W46" s="3"/>
      <c r="X46" s="3"/>
      <c r="Y46" s="3"/>
      <c r="Z46" s="3"/>
    </row>
    <row r="47" spans="1:26" ht="31.5" customHeight="1">
      <c r="A47" s="3"/>
      <c r="B47" s="31">
        <v>38</v>
      </c>
      <c r="C47" s="49" t="s">
        <v>163</v>
      </c>
      <c r="D47" s="39">
        <v>3035</v>
      </c>
      <c r="E47" s="48"/>
      <c r="F47" s="48"/>
      <c r="G47" s="48"/>
      <c r="H47" s="48"/>
      <c r="I47" s="42"/>
      <c r="J47" s="3"/>
      <c r="K47" s="3"/>
      <c r="L47" s="3"/>
      <c r="M47" s="3"/>
      <c r="N47" s="3"/>
      <c r="O47" s="3"/>
      <c r="P47" s="3"/>
      <c r="Q47" s="3"/>
      <c r="R47" s="3"/>
      <c r="S47" s="3"/>
      <c r="T47" s="3"/>
      <c r="U47" s="3"/>
      <c r="V47" s="3"/>
      <c r="W47" s="3"/>
      <c r="X47" s="3"/>
      <c r="Y47" s="3"/>
      <c r="Z47" s="3"/>
    </row>
    <row r="48" spans="1:26" ht="31.5" customHeight="1">
      <c r="A48" s="3"/>
      <c r="B48" s="31">
        <v>39</v>
      </c>
      <c r="C48" s="49" t="s">
        <v>168</v>
      </c>
      <c r="D48" s="39">
        <v>3036</v>
      </c>
      <c r="E48" s="48"/>
      <c r="F48" s="48"/>
      <c r="G48" s="48"/>
      <c r="H48" s="48"/>
      <c r="I48" s="42"/>
      <c r="J48" s="3"/>
      <c r="K48" s="3"/>
      <c r="L48" s="3"/>
      <c r="M48" s="3"/>
      <c r="N48" s="3"/>
      <c r="O48" s="3"/>
      <c r="P48" s="3"/>
      <c r="Q48" s="3"/>
      <c r="R48" s="3"/>
      <c r="S48" s="3"/>
      <c r="T48" s="3"/>
      <c r="U48" s="3"/>
      <c r="V48" s="3"/>
      <c r="W48" s="3"/>
      <c r="X48" s="3"/>
      <c r="Y48" s="3"/>
      <c r="Z48" s="3"/>
    </row>
    <row r="49" spans="1:26" ht="31.5" customHeight="1">
      <c r="A49" s="3"/>
      <c r="B49" s="31">
        <v>40</v>
      </c>
      <c r="C49" s="49" t="s">
        <v>171</v>
      </c>
      <c r="D49" s="39">
        <v>3037</v>
      </c>
      <c r="E49" s="48"/>
      <c r="F49" s="48"/>
      <c r="G49" s="48"/>
      <c r="H49" s="48"/>
      <c r="I49" s="42"/>
      <c r="J49" s="3"/>
      <c r="K49" s="3"/>
      <c r="L49" s="3"/>
      <c r="M49" s="3"/>
      <c r="N49" s="3"/>
      <c r="O49" s="3"/>
      <c r="P49" s="3"/>
      <c r="Q49" s="3"/>
      <c r="R49" s="3"/>
      <c r="S49" s="3"/>
      <c r="T49" s="3"/>
      <c r="U49" s="3"/>
      <c r="V49" s="3"/>
      <c r="W49" s="3"/>
      <c r="X49" s="3"/>
      <c r="Y49" s="3"/>
      <c r="Z49" s="3"/>
    </row>
    <row r="50" spans="1:26" ht="31.5" customHeight="1">
      <c r="A50" s="3"/>
      <c r="B50" s="31">
        <v>41</v>
      </c>
      <c r="C50" s="38" t="s">
        <v>176</v>
      </c>
      <c r="D50" s="39">
        <v>3038</v>
      </c>
      <c r="E50" s="48"/>
      <c r="F50" s="48"/>
      <c r="G50" s="48"/>
      <c r="H50" s="48"/>
      <c r="I50" s="42"/>
      <c r="J50" s="3"/>
      <c r="K50" s="3"/>
      <c r="L50" s="3"/>
      <c r="M50" s="3"/>
      <c r="N50" s="3"/>
      <c r="O50" s="3"/>
      <c r="P50" s="3"/>
      <c r="Q50" s="3"/>
      <c r="R50" s="3"/>
      <c r="S50" s="3"/>
      <c r="T50" s="3"/>
      <c r="U50" s="3"/>
      <c r="V50" s="3"/>
      <c r="W50" s="3"/>
      <c r="X50" s="3"/>
      <c r="Y50" s="3"/>
      <c r="Z50" s="3"/>
    </row>
    <row r="51" spans="1:26" ht="31.5" customHeight="1">
      <c r="A51" s="3"/>
      <c r="B51" s="31">
        <v>42</v>
      </c>
      <c r="C51" s="38" t="s">
        <v>179</v>
      </c>
      <c r="D51" s="39">
        <v>3039</v>
      </c>
      <c r="E51" s="48"/>
      <c r="F51" s="48"/>
      <c r="G51" s="48"/>
      <c r="H51" s="48"/>
      <c r="I51" s="42"/>
      <c r="J51" s="3"/>
      <c r="K51" s="3"/>
      <c r="L51" s="3"/>
      <c r="M51" s="3"/>
      <c r="N51" s="3"/>
      <c r="O51" s="3"/>
      <c r="P51" s="3"/>
      <c r="Q51" s="3"/>
      <c r="R51" s="3"/>
      <c r="S51" s="3"/>
      <c r="T51" s="3"/>
      <c r="U51" s="3"/>
      <c r="V51" s="3"/>
      <c r="W51" s="3"/>
      <c r="X51" s="3"/>
      <c r="Y51" s="3"/>
      <c r="Z51" s="3"/>
    </row>
    <row r="52" spans="1:26" ht="31.5" customHeight="1">
      <c r="A52" s="3"/>
      <c r="B52" s="31">
        <v>43</v>
      </c>
      <c r="C52" s="38" t="s">
        <v>195</v>
      </c>
      <c r="D52" s="39">
        <v>3040</v>
      </c>
      <c r="E52" s="48"/>
      <c r="F52" s="48"/>
      <c r="G52" s="48"/>
      <c r="H52" s="48"/>
      <c r="I52" s="42"/>
      <c r="J52" s="3"/>
      <c r="K52" s="3"/>
      <c r="L52" s="3"/>
      <c r="M52" s="3"/>
      <c r="N52" s="3"/>
      <c r="O52" s="3"/>
      <c r="P52" s="3"/>
      <c r="Q52" s="3"/>
      <c r="R52" s="3"/>
      <c r="S52" s="3"/>
      <c r="T52" s="3"/>
      <c r="U52" s="3"/>
      <c r="V52" s="3"/>
      <c r="W52" s="3"/>
      <c r="X52" s="3"/>
      <c r="Y52" s="3"/>
      <c r="Z52" s="3"/>
    </row>
    <row r="53" spans="1:26" ht="31.5" customHeight="1">
      <c r="A53" s="3"/>
      <c r="B53" s="31">
        <v>44</v>
      </c>
      <c r="C53" s="38" t="s">
        <v>205</v>
      </c>
      <c r="D53" s="39">
        <v>3041</v>
      </c>
      <c r="E53" s="48"/>
      <c r="F53" s="48"/>
      <c r="G53" s="48"/>
      <c r="H53" s="48"/>
      <c r="I53" s="42"/>
      <c r="J53" s="3"/>
      <c r="K53" s="3"/>
      <c r="L53" s="3"/>
      <c r="M53" s="3"/>
      <c r="N53" s="3"/>
      <c r="O53" s="3"/>
      <c r="P53" s="3"/>
      <c r="Q53" s="3"/>
      <c r="R53" s="3"/>
      <c r="S53" s="3"/>
      <c r="T53" s="3"/>
      <c r="U53" s="3"/>
      <c r="V53" s="3"/>
      <c r="W53" s="3"/>
      <c r="X53" s="3"/>
      <c r="Y53" s="3"/>
      <c r="Z53" s="3"/>
    </row>
    <row r="54" spans="1:26" ht="31.5" customHeight="1">
      <c r="A54" s="3"/>
      <c r="B54" s="31">
        <v>45</v>
      </c>
      <c r="C54" s="38" t="s">
        <v>210</v>
      </c>
      <c r="D54" s="39">
        <v>3042</v>
      </c>
      <c r="E54" s="48"/>
      <c r="F54" s="48"/>
      <c r="G54" s="48"/>
      <c r="H54" s="48"/>
      <c r="I54" s="42"/>
      <c r="J54" s="3"/>
      <c r="K54" s="3"/>
      <c r="L54" s="3"/>
      <c r="M54" s="3"/>
      <c r="N54" s="3"/>
      <c r="O54" s="3"/>
      <c r="P54" s="3"/>
      <c r="Q54" s="3"/>
      <c r="R54" s="3"/>
      <c r="S54" s="3"/>
      <c r="T54" s="3"/>
      <c r="U54" s="3"/>
      <c r="V54" s="3"/>
      <c r="W54" s="3"/>
      <c r="X54" s="3"/>
      <c r="Y54" s="3"/>
      <c r="Z54" s="3"/>
    </row>
    <row r="55" spans="1:26" ht="31.5" customHeight="1">
      <c r="A55" s="3"/>
      <c r="B55" s="61">
        <v>46</v>
      </c>
      <c r="C55" s="38" t="s">
        <v>222</v>
      </c>
      <c r="D55" s="39">
        <v>3043</v>
      </c>
      <c r="E55" s="48"/>
      <c r="F55" s="48"/>
      <c r="G55" s="48"/>
      <c r="H55" s="48"/>
      <c r="I55" s="42"/>
      <c r="J55" s="3"/>
      <c r="K55" s="3"/>
      <c r="L55" s="3"/>
      <c r="M55" s="3"/>
      <c r="N55" s="3"/>
      <c r="O55" s="3"/>
      <c r="P55" s="3"/>
      <c r="Q55" s="3"/>
      <c r="R55" s="3"/>
      <c r="S55" s="3"/>
      <c r="T55" s="3"/>
      <c r="U55" s="3"/>
      <c r="V55" s="3"/>
      <c r="W55" s="3"/>
      <c r="X55" s="3"/>
      <c r="Y55" s="3"/>
      <c r="Z55" s="3"/>
    </row>
    <row r="56" spans="1:26" ht="31.5" customHeight="1">
      <c r="A56" s="3"/>
      <c r="B56" s="25">
        <v>47</v>
      </c>
      <c r="C56" s="38" t="s">
        <v>225</v>
      </c>
      <c r="D56" s="39">
        <v>3044</v>
      </c>
      <c r="E56" s="48"/>
      <c r="F56" s="48"/>
      <c r="G56" s="48"/>
      <c r="H56" s="48"/>
      <c r="I56" s="42"/>
      <c r="J56" s="3"/>
      <c r="K56" s="3"/>
      <c r="L56" s="3"/>
      <c r="M56" s="3"/>
      <c r="N56" s="3"/>
      <c r="O56" s="3"/>
      <c r="P56" s="3"/>
      <c r="Q56" s="3"/>
      <c r="R56" s="3"/>
      <c r="S56" s="3"/>
      <c r="T56" s="3"/>
      <c r="U56" s="3"/>
      <c r="V56" s="3"/>
      <c r="W56" s="3"/>
      <c r="X56" s="3"/>
      <c r="Y56" s="3"/>
      <c r="Z56" s="3"/>
    </row>
    <row r="57" spans="1:26" ht="31.5" customHeight="1">
      <c r="A57" s="3"/>
      <c r="B57" s="31">
        <v>48</v>
      </c>
      <c r="C57" s="38" t="s">
        <v>228</v>
      </c>
      <c r="D57" s="39">
        <v>3045</v>
      </c>
      <c r="E57" s="48"/>
      <c r="F57" s="48"/>
      <c r="G57" s="48"/>
      <c r="H57" s="48"/>
      <c r="I57" s="42"/>
      <c r="J57" s="3"/>
      <c r="K57" s="3"/>
      <c r="L57" s="3"/>
      <c r="M57" s="3"/>
      <c r="N57" s="3"/>
      <c r="O57" s="3"/>
      <c r="P57" s="3"/>
      <c r="Q57" s="3"/>
      <c r="R57" s="3"/>
      <c r="S57" s="3"/>
      <c r="T57" s="3"/>
      <c r="U57" s="3"/>
      <c r="V57" s="3"/>
      <c r="W57" s="3"/>
      <c r="X57" s="3"/>
      <c r="Y57" s="3"/>
      <c r="Z57" s="3"/>
    </row>
    <row r="58" spans="1:26" ht="31.5" customHeight="1">
      <c r="A58" s="3"/>
      <c r="B58" s="31">
        <v>49</v>
      </c>
      <c r="C58" s="38" t="s">
        <v>230</v>
      </c>
      <c r="D58" s="39">
        <v>3046</v>
      </c>
      <c r="E58" s="65"/>
      <c r="F58" s="65"/>
      <c r="G58" s="65"/>
      <c r="H58" s="65"/>
      <c r="I58" s="42"/>
      <c r="J58" s="3"/>
      <c r="K58" s="3"/>
      <c r="L58" s="3"/>
      <c r="M58" s="3"/>
      <c r="N58" s="3"/>
      <c r="O58" s="3"/>
      <c r="P58" s="3"/>
      <c r="Q58" s="3"/>
      <c r="R58" s="3"/>
      <c r="S58" s="3"/>
      <c r="T58" s="3"/>
      <c r="U58" s="3"/>
      <c r="V58" s="3"/>
      <c r="W58" s="3"/>
      <c r="X58" s="3"/>
      <c r="Y58" s="3"/>
      <c r="Z58" s="3"/>
    </row>
    <row r="59" spans="1:26" ht="31.5" customHeight="1">
      <c r="A59" s="3"/>
      <c r="B59" s="67">
        <v>50</v>
      </c>
      <c r="C59" s="68" t="s">
        <v>249</v>
      </c>
      <c r="D59" s="69">
        <v>3047</v>
      </c>
      <c r="E59" s="70"/>
      <c r="F59" s="70"/>
      <c r="G59" s="70"/>
      <c r="H59" s="70"/>
      <c r="I59" s="74"/>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486" t="s">
        <v>834</v>
      </c>
      <c r="C62" s="469"/>
      <c r="D62" s="3"/>
      <c r="E62" s="3"/>
      <c r="F62" s="3"/>
      <c r="G62" s="487" t="s">
        <v>262</v>
      </c>
      <c r="H62" s="469"/>
      <c r="I62" s="469"/>
      <c r="J62" s="487"/>
      <c r="K62" s="469"/>
      <c r="L62" s="469"/>
      <c r="M62" s="3"/>
      <c r="N62" s="3"/>
      <c r="O62" s="3"/>
      <c r="P62" s="3"/>
      <c r="Q62" s="3"/>
      <c r="R62" s="3"/>
      <c r="S62" s="3"/>
      <c r="T62" s="3"/>
      <c r="U62" s="3"/>
      <c r="V62" s="3"/>
      <c r="W62" s="3"/>
      <c r="X62" s="3"/>
      <c r="Y62" s="3"/>
      <c r="Z62" s="3"/>
    </row>
    <row r="63" spans="1:26" ht="15.75" customHeight="1">
      <c r="A63" s="3"/>
      <c r="B63" s="3"/>
      <c r="C63" s="3"/>
      <c r="D63" s="3"/>
      <c r="E63" s="76" t="s">
        <v>264</v>
      </c>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2">
    <mergeCell ref="B62:C62"/>
    <mergeCell ref="J62:L62"/>
    <mergeCell ref="G62:I62"/>
    <mergeCell ref="B5:I5"/>
    <mergeCell ref="B6:I6"/>
    <mergeCell ref="I8:I9"/>
    <mergeCell ref="B8:B9"/>
    <mergeCell ref="C8:C9"/>
    <mergeCell ref="F8:F9"/>
    <mergeCell ref="G8:H8"/>
    <mergeCell ref="E8:E9"/>
    <mergeCell ref="D8:D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sheetPr>
    <tabColor rgb="FFFFFFFF"/>
  </sheetPr>
  <dimension ref="A1:Z1000"/>
  <sheetViews>
    <sheetView topLeftCell="E37" zoomScale="73" zoomScaleNormal="73" workbookViewId="0">
      <selection activeCell="E44" sqref="E44:H44"/>
    </sheetView>
  </sheetViews>
  <sheetFormatPr defaultColWidth="14.44140625" defaultRowHeight="15" customHeight="1"/>
  <cols>
    <col min="1" max="1" width="9.109375" customWidth="1"/>
    <col min="2" max="2" width="6.109375" customWidth="1"/>
    <col min="3" max="3" width="81.33203125" customWidth="1"/>
    <col min="4" max="6" width="20.6640625" customWidth="1"/>
    <col min="7" max="7" width="20.6640625" style="419" customWidth="1"/>
    <col min="8" max="8" width="21.33203125" customWidth="1"/>
    <col min="9" max="9" width="11.5546875" customWidth="1"/>
    <col min="10" max="10" width="12.6640625" customWidth="1"/>
    <col min="11" max="11" width="26.44140625" customWidth="1"/>
    <col min="12" max="12" width="19.88671875" customWidth="1"/>
    <col min="13" max="13" width="11.33203125" customWidth="1"/>
    <col min="14" max="14" width="12.44140625" customWidth="1"/>
    <col min="15" max="15" width="14.44140625" customWidth="1"/>
    <col min="16" max="16" width="15.109375" customWidth="1"/>
    <col min="17" max="17" width="11.33203125" customWidth="1"/>
    <col min="18" max="18" width="13.109375" customWidth="1"/>
    <col min="19" max="19" width="13" customWidth="1"/>
    <col min="20" max="20" width="14.109375" customWidth="1"/>
    <col min="21" max="21" width="26.5546875" customWidth="1"/>
    <col min="22" max="24" width="9.109375" customWidth="1"/>
    <col min="25" max="26" width="8" customWidth="1"/>
  </cols>
  <sheetData>
    <row r="1" spans="1:26" ht="15.75" customHeight="1">
      <c r="A1" s="3"/>
      <c r="B1" s="3"/>
      <c r="C1" s="3"/>
      <c r="D1" s="77"/>
      <c r="E1" s="3"/>
      <c r="F1" s="3"/>
      <c r="G1" s="415"/>
      <c r="H1" s="4" t="s">
        <v>502</v>
      </c>
      <c r="I1" s="3"/>
      <c r="J1" s="3"/>
      <c r="K1" s="3"/>
      <c r="L1" s="3"/>
      <c r="M1" s="3"/>
      <c r="N1" s="3"/>
      <c r="O1" s="3"/>
      <c r="P1" s="3"/>
      <c r="Q1" s="3"/>
      <c r="R1" s="3"/>
      <c r="S1" s="3"/>
      <c r="T1" s="3"/>
      <c r="U1" s="3"/>
      <c r="V1" s="3"/>
      <c r="W1" s="3"/>
      <c r="X1" s="3"/>
      <c r="Y1" s="3"/>
      <c r="Z1" s="3"/>
    </row>
    <row r="2" spans="1:26" ht="15.75" customHeight="1">
      <c r="A2" s="3"/>
      <c r="B2" s="6" t="s">
        <v>6</v>
      </c>
      <c r="C2" s="3"/>
      <c r="D2" s="97"/>
      <c r="E2" s="3"/>
      <c r="F2" s="3"/>
      <c r="G2" s="415"/>
      <c r="H2" s="3"/>
      <c r="I2" s="3"/>
      <c r="J2" s="3"/>
      <c r="K2" s="3"/>
      <c r="L2" s="3"/>
      <c r="M2" s="3"/>
      <c r="N2" s="3"/>
      <c r="O2" s="3"/>
      <c r="P2" s="3"/>
      <c r="Q2" s="3"/>
      <c r="R2" s="3"/>
      <c r="S2" s="3"/>
      <c r="T2" s="3"/>
      <c r="U2" s="3"/>
      <c r="V2" s="3"/>
      <c r="W2" s="3"/>
      <c r="X2" s="3"/>
      <c r="Y2" s="3"/>
      <c r="Z2" s="3"/>
    </row>
    <row r="3" spans="1:26" ht="15.75" customHeight="1">
      <c r="A3" s="3"/>
      <c r="B3" s="6" t="s">
        <v>9</v>
      </c>
      <c r="C3" s="3"/>
      <c r="D3" s="97"/>
      <c r="E3" s="3"/>
      <c r="F3" s="3"/>
      <c r="G3" s="415"/>
      <c r="H3" s="3"/>
      <c r="I3" s="3"/>
      <c r="J3" s="3"/>
      <c r="K3" s="3"/>
      <c r="L3" s="3"/>
      <c r="M3" s="3"/>
      <c r="N3" s="3"/>
      <c r="O3" s="3"/>
      <c r="P3" s="3"/>
      <c r="Q3" s="3"/>
      <c r="R3" s="3"/>
      <c r="S3" s="3"/>
      <c r="T3" s="3"/>
      <c r="U3" s="3"/>
      <c r="V3" s="3"/>
      <c r="W3" s="3"/>
      <c r="X3" s="3"/>
      <c r="Y3" s="3"/>
      <c r="Z3" s="3"/>
    </row>
    <row r="4" spans="1:26" ht="15.75" customHeight="1">
      <c r="A4" s="3"/>
      <c r="B4" s="3"/>
      <c r="C4" s="3"/>
      <c r="D4" s="77"/>
      <c r="E4" s="3"/>
      <c r="F4" s="3"/>
      <c r="G4" s="415"/>
      <c r="H4" s="3"/>
      <c r="I4" s="3"/>
      <c r="J4" s="3"/>
      <c r="K4" s="3"/>
      <c r="L4" s="3"/>
      <c r="M4" s="3"/>
      <c r="N4" s="3"/>
      <c r="O4" s="3"/>
      <c r="P4" s="3"/>
      <c r="Q4" s="3"/>
      <c r="R4" s="3"/>
      <c r="S4" s="3"/>
      <c r="T4" s="3"/>
      <c r="U4" s="3"/>
      <c r="V4" s="3"/>
      <c r="W4" s="3"/>
      <c r="X4" s="3"/>
      <c r="Y4" s="3"/>
      <c r="Z4" s="3"/>
    </row>
    <row r="5" spans="1:26" ht="20.25" customHeight="1">
      <c r="A5" s="3"/>
      <c r="B5" s="493" t="s">
        <v>503</v>
      </c>
      <c r="C5" s="469"/>
      <c r="D5" s="469"/>
      <c r="E5" s="469"/>
      <c r="F5" s="469"/>
      <c r="G5" s="469"/>
      <c r="H5" s="469"/>
      <c r="I5" s="6"/>
      <c r="J5" s="3"/>
      <c r="K5" s="3"/>
      <c r="L5" s="3"/>
      <c r="M5" s="3"/>
      <c r="N5" s="3"/>
      <c r="O5" s="3"/>
      <c r="P5" s="3"/>
      <c r="Q5" s="3"/>
      <c r="R5" s="3"/>
      <c r="S5" s="3"/>
      <c r="T5" s="3"/>
      <c r="U5" s="3"/>
      <c r="V5" s="3"/>
      <c r="W5" s="3"/>
      <c r="X5" s="3"/>
      <c r="Y5" s="3"/>
      <c r="Z5" s="3"/>
    </row>
    <row r="6" spans="1:26" ht="19.5" customHeight="1">
      <c r="A6" s="3"/>
      <c r="B6" s="3"/>
      <c r="C6" s="6"/>
      <c r="D6" s="98"/>
      <c r="E6" s="6"/>
      <c r="F6" s="6"/>
      <c r="G6" s="99" t="s">
        <v>504</v>
      </c>
      <c r="H6" s="99"/>
      <c r="I6" s="6"/>
      <c r="J6" s="3"/>
      <c r="K6" s="3"/>
      <c r="L6" s="3"/>
      <c r="M6" s="3"/>
      <c r="N6" s="3"/>
      <c r="O6" s="3"/>
      <c r="P6" s="3"/>
      <c r="Q6" s="3"/>
      <c r="R6" s="3"/>
      <c r="S6" s="3"/>
      <c r="T6" s="3"/>
      <c r="U6" s="3"/>
      <c r="V6" s="3"/>
      <c r="W6" s="3"/>
      <c r="X6" s="3"/>
      <c r="Y6" s="3"/>
      <c r="Z6" s="3"/>
    </row>
    <row r="7" spans="1:26" ht="25.5" customHeight="1">
      <c r="A7" s="3"/>
      <c r="B7" s="494" t="s">
        <v>505</v>
      </c>
      <c r="C7" s="484" t="s">
        <v>506</v>
      </c>
      <c r="D7" s="474" t="s">
        <v>12</v>
      </c>
      <c r="E7" s="474" t="s">
        <v>13</v>
      </c>
      <c r="F7" s="476" t="s">
        <v>827</v>
      </c>
      <c r="G7" s="495"/>
      <c r="H7" s="496" t="s">
        <v>833</v>
      </c>
      <c r="I7" s="498"/>
      <c r="J7" s="499"/>
      <c r="K7" s="498"/>
      <c r="L7" s="499"/>
      <c r="M7" s="498"/>
      <c r="N7" s="499"/>
      <c r="O7" s="498"/>
      <c r="P7" s="499"/>
      <c r="Q7" s="498"/>
      <c r="R7" s="499"/>
      <c r="S7" s="499"/>
      <c r="T7" s="499"/>
      <c r="U7" s="3"/>
      <c r="V7" s="3"/>
      <c r="W7" s="3"/>
      <c r="X7" s="3"/>
      <c r="Y7" s="3"/>
      <c r="Z7" s="3"/>
    </row>
    <row r="8" spans="1:26" ht="36.75" customHeight="1">
      <c r="A8" s="3"/>
      <c r="B8" s="471"/>
      <c r="C8" s="475"/>
      <c r="D8" s="475"/>
      <c r="E8" s="475"/>
      <c r="F8" s="101" t="s">
        <v>18</v>
      </c>
      <c r="G8" s="416" t="s">
        <v>20</v>
      </c>
      <c r="H8" s="497"/>
      <c r="I8" s="469"/>
      <c r="J8" s="469"/>
      <c r="K8" s="469"/>
      <c r="L8" s="469"/>
      <c r="M8" s="469"/>
      <c r="N8" s="469"/>
      <c r="O8" s="469"/>
      <c r="P8" s="469"/>
      <c r="Q8" s="469"/>
      <c r="R8" s="469"/>
      <c r="S8" s="469"/>
      <c r="T8" s="469"/>
      <c r="U8" s="3"/>
      <c r="V8" s="3"/>
      <c r="W8" s="3"/>
      <c r="X8" s="3"/>
      <c r="Y8" s="3"/>
      <c r="Z8" s="3"/>
    </row>
    <row r="9" spans="1:26" ht="35.25" customHeight="1">
      <c r="A9" s="66"/>
      <c r="B9" s="102" t="s">
        <v>507</v>
      </c>
      <c r="C9" s="103" t="s">
        <v>508</v>
      </c>
      <c r="D9" s="373">
        <v>13634083</v>
      </c>
      <c r="E9" s="373">
        <v>12865274</v>
      </c>
      <c r="F9" s="374">
        <v>6432637</v>
      </c>
      <c r="G9" s="450">
        <v>6583983.46</v>
      </c>
      <c r="H9" s="104">
        <f>SUM(G9/F9*100)</f>
        <v>102.35279030979052</v>
      </c>
      <c r="I9" s="66"/>
      <c r="J9" s="66"/>
      <c r="K9" s="66"/>
      <c r="L9" s="66"/>
      <c r="M9" s="66"/>
      <c r="N9" s="66"/>
      <c r="O9" s="66"/>
      <c r="P9" s="66"/>
      <c r="Q9" s="66"/>
      <c r="R9" s="66"/>
      <c r="S9" s="66"/>
      <c r="T9" s="66"/>
      <c r="U9" s="66"/>
      <c r="V9" s="66"/>
      <c r="W9" s="66"/>
      <c r="X9" s="66"/>
      <c r="Y9" s="66"/>
      <c r="Z9" s="66"/>
    </row>
    <row r="10" spans="1:26" ht="35.25" customHeight="1">
      <c r="A10" s="66"/>
      <c r="B10" s="105" t="s">
        <v>509</v>
      </c>
      <c r="C10" s="106" t="s">
        <v>510</v>
      </c>
      <c r="D10" s="375">
        <v>18902856</v>
      </c>
      <c r="E10" s="375" t="s">
        <v>511</v>
      </c>
      <c r="F10" s="376">
        <v>9153500</v>
      </c>
      <c r="G10" s="451">
        <v>8954910.6300000008</v>
      </c>
      <c r="H10" s="104">
        <f t="shared" ref="H10:H37" si="0">SUM(G10/F10*100)</f>
        <v>97.830454252471739</v>
      </c>
      <c r="I10" s="66"/>
      <c r="J10" s="66"/>
      <c r="K10" s="66"/>
      <c r="L10" s="381"/>
      <c r="M10" s="66"/>
      <c r="N10" s="66"/>
      <c r="O10" s="66"/>
      <c r="P10" s="66"/>
      <c r="Q10" s="66"/>
      <c r="R10" s="66"/>
      <c r="S10" s="66"/>
      <c r="T10" s="66"/>
      <c r="U10" s="66"/>
      <c r="V10" s="66"/>
      <c r="W10" s="66"/>
      <c r="X10" s="66"/>
      <c r="Y10" s="66"/>
      <c r="Z10" s="66"/>
    </row>
    <row r="11" spans="1:26" ht="35.25" customHeight="1">
      <c r="A11" s="66"/>
      <c r="B11" s="105" t="s">
        <v>512</v>
      </c>
      <c r="C11" s="106" t="s">
        <v>513</v>
      </c>
      <c r="D11" s="375">
        <v>22576259</v>
      </c>
      <c r="E11" s="375">
        <v>21864141</v>
      </c>
      <c r="F11" s="376">
        <v>10932071</v>
      </c>
      <c r="G11" s="451">
        <v>10712942.029999999</v>
      </c>
      <c r="H11" s="104">
        <f t="shared" si="0"/>
        <v>97.995540186301383</v>
      </c>
      <c r="I11" s="66"/>
      <c r="J11" s="66"/>
      <c r="K11" s="428"/>
      <c r="L11" s="66"/>
      <c r="M11" s="66"/>
      <c r="N11" s="66"/>
      <c r="O11" s="66"/>
      <c r="P11" s="66"/>
      <c r="Q11" s="66"/>
      <c r="R11" s="66"/>
      <c r="S11" s="66"/>
      <c r="T11" s="66"/>
      <c r="U11" s="66"/>
      <c r="V11" s="66"/>
      <c r="W11" s="66"/>
      <c r="X11" s="66"/>
      <c r="Y11" s="66"/>
      <c r="Z11" s="66"/>
    </row>
    <row r="12" spans="1:26" ht="35.25" customHeight="1">
      <c r="A12" s="66"/>
      <c r="B12" s="105" t="s">
        <v>514</v>
      </c>
      <c r="C12" s="106" t="s">
        <v>515</v>
      </c>
      <c r="D12" s="72">
        <v>28</v>
      </c>
      <c r="E12" s="72">
        <v>26</v>
      </c>
      <c r="F12" s="72">
        <v>26</v>
      </c>
      <c r="G12" s="452">
        <v>26</v>
      </c>
      <c r="H12" s="104">
        <f t="shared" si="0"/>
        <v>100</v>
      </c>
      <c r="I12" s="66"/>
      <c r="J12" s="66"/>
      <c r="K12" s="66"/>
      <c r="L12" s="381"/>
      <c r="M12" s="66"/>
      <c r="N12" s="66"/>
      <c r="O12" s="66"/>
      <c r="P12" s="66"/>
      <c r="Q12" s="66"/>
      <c r="R12" s="66"/>
      <c r="S12" s="66"/>
      <c r="T12" s="66"/>
      <c r="U12" s="66"/>
      <c r="V12" s="66"/>
      <c r="W12" s="66"/>
      <c r="X12" s="66"/>
      <c r="Y12" s="66"/>
      <c r="Z12" s="66"/>
    </row>
    <row r="13" spans="1:26" ht="35.25" customHeight="1">
      <c r="A13" s="66"/>
      <c r="B13" s="105" t="s">
        <v>516</v>
      </c>
      <c r="C13" s="107" t="s">
        <v>517</v>
      </c>
      <c r="D13" s="72">
        <v>25</v>
      </c>
      <c r="E13" s="72">
        <v>23</v>
      </c>
      <c r="F13" s="72">
        <v>23</v>
      </c>
      <c r="G13" s="452">
        <v>22</v>
      </c>
      <c r="H13" s="104">
        <f t="shared" si="0"/>
        <v>95.652173913043484</v>
      </c>
      <c r="I13" s="66"/>
      <c r="J13" s="66"/>
      <c r="L13" s="66"/>
      <c r="M13" s="66"/>
      <c r="N13" s="66"/>
      <c r="O13" s="66"/>
      <c r="P13" s="66"/>
      <c r="Q13" s="66"/>
      <c r="R13" s="66"/>
      <c r="S13" s="66"/>
      <c r="T13" s="66"/>
      <c r="U13" s="66"/>
      <c r="V13" s="66"/>
      <c r="W13" s="66"/>
      <c r="X13" s="66"/>
      <c r="Y13" s="66"/>
      <c r="Z13" s="66"/>
    </row>
    <row r="14" spans="1:26" ht="35.25" customHeight="1">
      <c r="A14" s="66"/>
      <c r="B14" s="105" t="s">
        <v>518</v>
      </c>
      <c r="C14" s="107" t="s">
        <v>519</v>
      </c>
      <c r="D14" s="72">
        <v>3</v>
      </c>
      <c r="E14" s="72">
        <v>3</v>
      </c>
      <c r="F14" s="72">
        <v>3</v>
      </c>
      <c r="G14" s="452">
        <v>4</v>
      </c>
      <c r="H14" s="104">
        <f t="shared" si="0"/>
        <v>133.33333333333331</v>
      </c>
      <c r="I14" s="66"/>
      <c r="J14" s="66"/>
      <c r="K14" s="66"/>
      <c r="L14" s="381"/>
      <c r="M14" s="66"/>
      <c r="N14" s="66"/>
      <c r="O14" s="66"/>
      <c r="P14" s="66"/>
      <c r="Q14" s="66"/>
      <c r="R14" s="66"/>
      <c r="S14" s="66"/>
      <c r="T14" s="66"/>
      <c r="U14" s="66"/>
      <c r="V14" s="66"/>
      <c r="W14" s="66"/>
      <c r="X14" s="66"/>
      <c r="Y14" s="66"/>
      <c r="Z14" s="66"/>
    </row>
    <row r="15" spans="1:26" ht="35.25" customHeight="1">
      <c r="A15" s="66"/>
      <c r="B15" s="105" t="s">
        <v>520</v>
      </c>
      <c r="C15" s="108" t="s">
        <v>521</v>
      </c>
      <c r="D15" s="72"/>
      <c r="E15" s="109"/>
      <c r="F15" s="110"/>
      <c r="G15" s="453"/>
      <c r="H15" s="104"/>
      <c r="I15" s="66"/>
      <c r="J15" s="66"/>
      <c r="K15" s="66"/>
      <c r="L15" s="66"/>
      <c r="M15" s="66"/>
      <c r="N15" s="66"/>
      <c r="O15" s="66"/>
      <c r="P15" s="66"/>
      <c r="Q15" s="66"/>
      <c r="R15" s="66"/>
      <c r="S15" s="66"/>
      <c r="T15" s="66"/>
      <c r="U15" s="66"/>
      <c r="V15" s="66"/>
      <c r="W15" s="66"/>
      <c r="X15" s="66"/>
      <c r="Y15" s="66"/>
      <c r="Z15" s="66"/>
    </row>
    <row r="16" spans="1:26" ht="35.25" customHeight="1">
      <c r="A16" s="66"/>
      <c r="B16" s="105" t="s">
        <v>522</v>
      </c>
      <c r="C16" s="108" t="s">
        <v>523</v>
      </c>
      <c r="D16" s="111"/>
      <c r="E16" s="112"/>
      <c r="F16" s="110"/>
      <c r="G16" s="453"/>
      <c r="H16" s="104"/>
      <c r="I16" s="66"/>
      <c r="J16" s="66"/>
      <c r="K16" s="66"/>
      <c r="L16" s="382"/>
      <c r="M16" s="66"/>
      <c r="N16" s="66"/>
      <c r="O16" s="66"/>
      <c r="P16" s="66"/>
      <c r="Q16" s="66"/>
      <c r="R16" s="66"/>
      <c r="S16" s="66"/>
      <c r="T16" s="66"/>
      <c r="U16" s="66"/>
      <c r="V16" s="66"/>
      <c r="W16" s="66"/>
      <c r="X16" s="66"/>
      <c r="Y16" s="66"/>
      <c r="Z16" s="66"/>
    </row>
    <row r="17" spans="1:26" ht="35.25" customHeight="1">
      <c r="A17" s="66"/>
      <c r="B17" s="105" t="s">
        <v>524</v>
      </c>
      <c r="C17" s="108" t="s">
        <v>525</v>
      </c>
      <c r="D17" s="111"/>
      <c r="E17" s="112"/>
      <c r="F17" s="110"/>
      <c r="G17" s="453"/>
      <c r="H17" s="104"/>
      <c r="I17" s="66"/>
      <c r="J17" s="66"/>
      <c r="K17" s="66"/>
      <c r="L17" s="66"/>
      <c r="M17" s="66"/>
      <c r="N17" s="66"/>
      <c r="O17" s="66"/>
      <c r="P17" s="66"/>
      <c r="Q17" s="66"/>
      <c r="R17" s="66"/>
      <c r="S17" s="66"/>
      <c r="T17" s="66"/>
      <c r="U17" s="66"/>
      <c r="V17" s="66"/>
      <c r="W17" s="66"/>
      <c r="X17" s="66"/>
      <c r="Y17" s="66"/>
      <c r="Z17" s="66"/>
    </row>
    <row r="18" spans="1:26" ht="35.25" customHeight="1">
      <c r="A18" s="66"/>
      <c r="B18" s="105" t="s">
        <v>526</v>
      </c>
      <c r="C18" s="108" t="s">
        <v>527</v>
      </c>
      <c r="D18" s="111"/>
      <c r="E18" s="112"/>
      <c r="F18" s="110"/>
      <c r="G18" s="453"/>
      <c r="H18" s="104"/>
      <c r="I18" s="66"/>
      <c r="J18" s="66"/>
      <c r="K18" s="66"/>
      <c r="L18" s="66"/>
      <c r="M18" s="66"/>
      <c r="N18" s="66"/>
      <c r="O18" s="66"/>
      <c r="P18" s="66"/>
      <c r="Q18" s="66"/>
      <c r="R18" s="66"/>
      <c r="S18" s="66"/>
      <c r="T18" s="66"/>
      <c r="U18" s="66"/>
      <c r="V18" s="66"/>
      <c r="W18" s="66"/>
      <c r="X18" s="66"/>
      <c r="Y18" s="66"/>
      <c r="Z18" s="66"/>
    </row>
    <row r="19" spans="1:26" ht="35.25" customHeight="1">
      <c r="A19" s="66"/>
      <c r="B19" s="105" t="s">
        <v>528</v>
      </c>
      <c r="C19" s="113" t="s">
        <v>529</v>
      </c>
      <c r="D19" s="377">
        <v>577320</v>
      </c>
      <c r="E19" s="378">
        <v>550000</v>
      </c>
      <c r="F19" s="378">
        <v>275000</v>
      </c>
      <c r="G19" s="451">
        <v>261222.34</v>
      </c>
      <c r="H19" s="104">
        <f>SUM(G19/F19*100)</f>
        <v>94.989941818181819</v>
      </c>
      <c r="I19" s="66"/>
      <c r="J19" s="66"/>
      <c r="K19" s="66"/>
      <c r="L19" s="66"/>
      <c r="M19" s="66"/>
      <c r="N19" s="66"/>
      <c r="O19" s="66"/>
      <c r="P19" s="66"/>
      <c r="Q19" s="66"/>
      <c r="R19" s="66"/>
      <c r="S19" s="66"/>
      <c r="T19" s="66"/>
      <c r="U19" s="66"/>
      <c r="V19" s="66"/>
      <c r="W19" s="66"/>
      <c r="X19" s="66"/>
      <c r="Y19" s="66"/>
      <c r="Z19" s="66"/>
    </row>
    <row r="20" spans="1:26" ht="35.25" customHeight="1">
      <c r="A20" s="66"/>
      <c r="B20" s="105" t="s">
        <v>530</v>
      </c>
      <c r="C20" s="81" t="s">
        <v>531</v>
      </c>
      <c r="D20" s="72">
        <v>1</v>
      </c>
      <c r="E20" s="72">
        <v>1</v>
      </c>
      <c r="F20" s="72">
        <v>1</v>
      </c>
      <c r="G20" s="452">
        <v>1</v>
      </c>
      <c r="H20" s="104">
        <f t="shared" si="0"/>
        <v>100</v>
      </c>
      <c r="I20" s="66"/>
      <c r="J20" s="66"/>
      <c r="K20" s="66"/>
      <c r="L20" s="66"/>
      <c r="M20" s="66"/>
      <c r="N20" s="66"/>
      <c r="O20" s="66"/>
      <c r="P20" s="66"/>
      <c r="Q20" s="66"/>
      <c r="R20" s="66"/>
      <c r="S20" s="66"/>
      <c r="T20" s="66"/>
      <c r="U20" s="66"/>
      <c r="V20" s="66"/>
      <c r="W20" s="66"/>
      <c r="X20" s="66"/>
      <c r="Y20" s="66"/>
      <c r="Z20" s="66"/>
    </row>
    <row r="21" spans="1:26" ht="35.25" customHeight="1">
      <c r="A21" s="66"/>
      <c r="B21" s="105" t="s">
        <v>534</v>
      </c>
      <c r="C21" s="113" t="s">
        <v>535</v>
      </c>
      <c r="D21" s="114"/>
      <c r="E21" s="114"/>
      <c r="F21" s="114"/>
      <c r="G21" s="454"/>
      <c r="H21" s="104"/>
      <c r="I21" s="66"/>
      <c r="J21" s="66"/>
      <c r="K21" s="66"/>
      <c r="L21" s="66"/>
      <c r="M21" s="66"/>
      <c r="N21" s="66"/>
      <c r="O21" s="66"/>
      <c r="P21" s="66"/>
      <c r="Q21" s="66"/>
      <c r="R21" s="66"/>
      <c r="S21" s="66"/>
      <c r="T21" s="66"/>
      <c r="U21" s="66"/>
      <c r="V21" s="66"/>
      <c r="W21" s="66"/>
      <c r="X21" s="66"/>
      <c r="Y21" s="66"/>
      <c r="Z21" s="66"/>
    </row>
    <row r="22" spans="1:26" ht="35.25" customHeight="1">
      <c r="A22" s="66"/>
      <c r="B22" s="105" t="s">
        <v>536</v>
      </c>
      <c r="C22" s="108" t="s">
        <v>537</v>
      </c>
      <c r="D22" s="72"/>
      <c r="E22" s="72"/>
      <c r="F22" s="72"/>
      <c r="G22" s="454"/>
      <c r="H22" s="104"/>
      <c r="I22" s="66"/>
      <c r="J22" s="66"/>
      <c r="K22" s="66"/>
      <c r="L22" s="66"/>
      <c r="M22" s="66"/>
      <c r="N22" s="66"/>
      <c r="O22" s="66"/>
      <c r="P22" s="66"/>
      <c r="Q22" s="66"/>
      <c r="R22" s="66"/>
      <c r="S22" s="66"/>
      <c r="T22" s="66"/>
      <c r="U22" s="66"/>
      <c r="V22" s="66"/>
      <c r="W22" s="66"/>
      <c r="X22" s="66"/>
      <c r="Y22" s="66"/>
      <c r="Z22" s="66"/>
    </row>
    <row r="23" spans="1:26" ht="35.25" customHeight="1">
      <c r="A23" s="66"/>
      <c r="B23" s="105" t="s">
        <v>538</v>
      </c>
      <c r="C23" s="113" t="s">
        <v>539</v>
      </c>
      <c r="D23" s="72"/>
      <c r="E23" s="109"/>
      <c r="F23" s="110"/>
      <c r="G23" s="453"/>
      <c r="H23" s="104"/>
      <c r="I23" s="66"/>
      <c r="J23" s="66"/>
      <c r="K23" s="66"/>
      <c r="L23" s="66"/>
      <c r="M23" s="66"/>
      <c r="N23" s="66"/>
      <c r="O23" s="66"/>
      <c r="P23" s="66"/>
      <c r="Q23" s="66"/>
      <c r="R23" s="66"/>
      <c r="S23" s="66"/>
      <c r="T23" s="66"/>
      <c r="U23" s="66"/>
      <c r="V23" s="66"/>
      <c r="W23" s="66"/>
      <c r="X23" s="66"/>
      <c r="Y23" s="66"/>
      <c r="Z23" s="66"/>
    </row>
    <row r="24" spans="1:26" ht="35.25" customHeight="1">
      <c r="A24" s="66"/>
      <c r="B24" s="105" t="s">
        <v>541</v>
      </c>
      <c r="C24" s="113" t="s">
        <v>542</v>
      </c>
      <c r="D24" s="72"/>
      <c r="E24" s="109"/>
      <c r="F24" s="110"/>
      <c r="G24" s="453"/>
      <c r="H24" s="104"/>
      <c r="I24" s="66"/>
      <c r="J24" s="66"/>
      <c r="K24" s="66"/>
      <c r="L24" s="66"/>
      <c r="M24" s="66"/>
      <c r="N24" s="66"/>
      <c r="O24" s="66"/>
      <c r="P24" s="66"/>
      <c r="Q24" s="66"/>
      <c r="R24" s="66"/>
      <c r="S24" s="66"/>
      <c r="T24" s="66"/>
      <c r="U24" s="66"/>
      <c r="V24" s="66"/>
      <c r="W24" s="66"/>
      <c r="X24" s="66"/>
      <c r="Y24" s="66"/>
      <c r="Z24" s="66"/>
    </row>
    <row r="25" spans="1:26" ht="35.25" customHeight="1">
      <c r="A25" s="66"/>
      <c r="B25" s="105" t="s">
        <v>543</v>
      </c>
      <c r="C25" s="113" t="s">
        <v>544</v>
      </c>
      <c r="D25" s="72"/>
      <c r="E25" s="109"/>
      <c r="F25" s="110"/>
      <c r="G25" s="453"/>
      <c r="H25" s="104"/>
      <c r="I25" s="66"/>
      <c r="J25" s="66"/>
      <c r="K25" s="66"/>
      <c r="L25" s="66"/>
      <c r="M25" s="66"/>
      <c r="N25" s="66"/>
      <c r="O25" s="66"/>
      <c r="P25" s="66"/>
      <c r="Q25" s="66"/>
      <c r="R25" s="66"/>
      <c r="S25" s="66"/>
      <c r="T25" s="66"/>
      <c r="U25" s="66"/>
      <c r="V25" s="66"/>
      <c r="W25" s="66"/>
      <c r="X25" s="66"/>
      <c r="Y25" s="66"/>
      <c r="Z25" s="66"/>
    </row>
    <row r="26" spans="1:26" ht="35.25" customHeight="1">
      <c r="A26" s="66"/>
      <c r="B26" s="105" t="s">
        <v>545</v>
      </c>
      <c r="C26" s="113" t="s">
        <v>546</v>
      </c>
      <c r="D26" s="72"/>
      <c r="E26" s="109"/>
      <c r="F26" s="110"/>
      <c r="G26" s="453"/>
      <c r="H26" s="104"/>
      <c r="I26" s="66"/>
      <c r="J26" s="66"/>
      <c r="K26" s="66"/>
      <c r="L26" s="66"/>
      <c r="M26" s="66"/>
      <c r="N26" s="66"/>
      <c r="O26" s="66"/>
      <c r="P26" s="66"/>
      <c r="Q26" s="66"/>
      <c r="R26" s="66"/>
      <c r="S26" s="66"/>
      <c r="T26" s="66"/>
      <c r="U26" s="66"/>
      <c r="V26" s="66"/>
      <c r="W26" s="66"/>
      <c r="X26" s="66"/>
      <c r="Y26" s="66"/>
      <c r="Z26" s="66"/>
    </row>
    <row r="27" spans="1:26" ht="35.25" customHeight="1">
      <c r="A27" s="66"/>
      <c r="B27" s="105" t="s">
        <v>547</v>
      </c>
      <c r="C27" s="113" t="s">
        <v>548</v>
      </c>
      <c r="D27" s="379">
        <v>1234177</v>
      </c>
      <c r="E27" s="379">
        <v>1236000</v>
      </c>
      <c r="F27" s="379">
        <v>618000</v>
      </c>
      <c r="G27" s="451">
        <v>617088.6</v>
      </c>
      <c r="H27" s="104">
        <f t="shared" si="0"/>
        <v>99.852524271844658</v>
      </c>
      <c r="I27" s="66"/>
      <c r="J27" s="66"/>
      <c r="K27" s="66"/>
      <c r="L27" s="66"/>
      <c r="M27" s="66"/>
      <c r="N27" s="66"/>
      <c r="O27" s="66"/>
      <c r="P27" s="66"/>
      <c r="Q27" s="66"/>
      <c r="R27" s="66"/>
      <c r="S27" s="66"/>
      <c r="T27" s="66"/>
      <c r="U27" s="66"/>
      <c r="V27" s="66"/>
      <c r="W27" s="66"/>
      <c r="X27" s="66"/>
      <c r="Y27" s="66"/>
      <c r="Z27" s="66"/>
    </row>
    <row r="28" spans="1:26" ht="35.25" customHeight="1">
      <c r="A28" s="66"/>
      <c r="B28" s="105" t="s">
        <v>549</v>
      </c>
      <c r="C28" s="113" t="s">
        <v>550</v>
      </c>
      <c r="D28" s="72">
        <v>3</v>
      </c>
      <c r="E28" s="72">
        <v>3</v>
      </c>
      <c r="F28" s="72">
        <v>3</v>
      </c>
      <c r="G28" s="452">
        <v>3</v>
      </c>
      <c r="H28" s="104">
        <f t="shared" si="0"/>
        <v>100</v>
      </c>
      <c r="I28" s="66"/>
      <c r="J28" s="66"/>
      <c r="K28" s="66"/>
      <c r="L28" s="66"/>
      <c r="M28" s="66"/>
      <c r="N28" s="66"/>
      <c r="O28" s="66"/>
      <c r="P28" s="66"/>
      <c r="Q28" s="66"/>
      <c r="R28" s="66"/>
      <c r="S28" s="66"/>
      <c r="T28" s="66"/>
      <c r="U28" s="66"/>
      <c r="V28" s="66"/>
      <c r="W28" s="66"/>
      <c r="X28" s="66"/>
      <c r="Y28" s="66"/>
      <c r="Z28" s="66"/>
    </row>
    <row r="29" spans="1:26" ht="35.25" customHeight="1">
      <c r="A29" s="66"/>
      <c r="B29" s="105" t="s">
        <v>551</v>
      </c>
      <c r="C29" s="113" t="s">
        <v>552</v>
      </c>
      <c r="D29" s="379">
        <v>1248838</v>
      </c>
      <c r="E29" s="379">
        <v>1300000</v>
      </c>
      <c r="F29" s="379">
        <v>650000</v>
      </c>
      <c r="G29" s="451">
        <v>622588.62</v>
      </c>
      <c r="H29" s="104">
        <f t="shared" si="0"/>
        <v>95.782864615384611</v>
      </c>
      <c r="I29" s="66"/>
      <c r="J29" s="66"/>
      <c r="K29" s="66"/>
      <c r="L29" s="66"/>
      <c r="M29" s="66"/>
      <c r="N29" s="66"/>
      <c r="O29" s="66"/>
      <c r="P29" s="66"/>
      <c r="Q29" s="66"/>
      <c r="R29" s="66"/>
      <c r="S29" s="66"/>
      <c r="T29" s="66"/>
      <c r="U29" s="66"/>
      <c r="V29" s="66"/>
      <c r="W29" s="66"/>
      <c r="X29" s="66"/>
      <c r="Y29" s="66"/>
      <c r="Z29" s="66"/>
    </row>
    <row r="30" spans="1:26" ht="35.25" customHeight="1">
      <c r="A30" s="66"/>
      <c r="B30" s="105" t="s">
        <v>553</v>
      </c>
      <c r="C30" s="113" t="s">
        <v>554</v>
      </c>
      <c r="D30" s="379">
        <v>196349</v>
      </c>
      <c r="E30" s="379">
        <v>200000</v>
      </c>
      <c r="F30" s="379">
        <v>100000</v>
      </c>
      <c r="G30" s="451">
        <v>95788</v>
      </c>
      <c r="H30" s="104">
        <f t="shared" si="0"/>
        <v>95.787999999999997</v>
      </c>
      <c r="I30" s="66"/>
      <c r="J30" s="66"/>
      <c r="K30" s="371"/>
      <c r="L30" s="66"/>
      <c r="M30" s="66"/>
      <c r="N30" s="66"/>
      <c r="O30" s="66"/>
      <c r="P30" s="66"/>
      <c r="Q30" s="66"/>
      <c r="R30" s="66"/>
      <c r="S30" s="66"/>
      <c r="T30" s="66"/>
      <c r="U30" s="66"/>
      <c r="V30" s="66"/>
      <c r="W30" s="66"/>
      <c r="X30" s="66"/>
      <c r="Y30" s="66"/>
      <c r="Z30" s="66"/>
    </row>
    <row r="31" spans="1:26" ht="35.25" customHeight="1">
      <c r="A31" s="63"/>
      <c r="B31" s="105" t="s">
        <v>556</v>
      </c>
      <c r="C31" s="116" t="s">
        <v>557</v>
      </c>
      <c r="D31" s="379">
        <v>74653</v>
      </c>
      <c r="E31" s="379">
        <v>183000</v>
      </c>
      <c r="F31" s="379">
        <v>91500</v>
      </c>
      <c r="G31" s="451">
        <v>68783.820000000007</v>
      </c>
      <c r="H31" s="104">
        <f t="shared" si="0"/>
        <v>75.173573770491814</v>
      </c>
      <c r="I31" s="63"/>
      <c r="J31" s="63"/>
      <c r="K31" s="63"/>
      <c r="L31" s="63"/>
      <c r="M31" s="63"/>
      <c r="N31" s="63"/>
      <c r="O31" s="63"/>
      <c r="P31" s="63"/>
      <c r="Q31" s="63"/>
      <c r="R31" s="63"/>
      <c r="S31" s="63"/>
      <c r="T31" s="63"/>
      <c r="U31" s="63"/>
      <c r="V31" s="63"/>
      <c r="W31" s="63"/>
      <c r="X31" s="63"/>
      <c r="Y31" s="63"/>
      <c r="Z31" s="63"/>
    </row>
    <row r="32" spans="1:26" ht="35.25" customHeight="1">
      <c r="A32" s="66"/>
      <c r="B32" s="105" t="s">
        <v>561</v>
      </c>
      <c r="C32" s="113" t="s">
        <v>562</v>
      </c>
      <c r="D32" s="379">
        <v>132876</v>
      </c>
      <c r="E32" s="379">
        <v>300000</v>
      </c>
      <c r="F32" s="379">
        <v>300000</v>
      </c>
      <c r="G32" s="451">
        <v>135802</v>
      </c>
      <c r="H32" s="104">
        <f t="shared" si="0"/>
        <v>45.267333333333333</v>
      </c>
      <c r="I32" s="66"/>
      <c r="J32" s="66"/>
      <c r="K32" s="66"/>
      <c r="L32" s="66"/>
      <c r="M32" s="66"/>
      <c r="N32" s="66"/>
      <c r="O32" s="66"/>
      <c r="P32" s="66"/>
      <c r="Q32" s="66"/>
      <c r="R32" s="66"/>
      <c r="S32" s="66"/>
      <c r="T32" s="66"/>
      <c r="U32" s="66"/>
      <c r="V32" s="66"/>
      <c r="W32" s="66"/>
      <c r="X32" s="66"/>
      <c r="Y32" s="66"/>
      <c r="Z32" s="66"/>
    </row>
    <row r="33" spans="1:26" ht="35.25" customHeight="1">
      <c r="A33" s="66"/>
      <c r="B33" s="105" t="s">
        <v>563</v>
      </c>
      <c r="C33" s="113" t="s">
        <v>564</v>
      </c>
      <c r="D33" s="72">
        <v>1</v>
      </c>
      <c r="E33" s="72">
        <v>2</v>
      </c>
      <c r="F33" s="72">
        <v>2</v>
      </c>
      <c r="G33" s="452">
        <v>2</v>
      </c>
      <c r="H33" s="104">
        <f t="shared" si="0"/>
        <v>100</v>
      </c>
      <c r="I33" s="66"/>
      <c r="J33" s="66"/>
      <c r="K33" s="66"/>
      <c r="L33" s="66"/>
      <c r="M33" s="66"/>
      <c r="N33" s="66"/>
      <c r="O33" s="66"/>
      <c r="P33" s="66"/>
      <c r="Q33" s="66"/>
      <c r="R33" s="66"/>
      <c r="S33" s="66"/>
      <c r="T33" s="66"/>
      <c r="U33" s="66"/>
      <c r="V33" s="66"/>
      <c r="W33" s="66"/>
      <c r="X33" s="66"/>
      <c r="Y33" s="66"/>
      <c r="Z33" s="66"/>
    </row>
    <row r="34" spans="1:26" ht="35.25" customHeight="1">
      <c r="A34" s="66"/>
      <c r="B34" s="105" t="s">
        <v>565</v>
      </c>
      <c r="C34" s="113" t="s">
        <v>566</v>
      </c>
      <c r="D34" s="72"/>
      <c r="E34" s="372">
        <v>1390000</v>
      </c>
      <c r="F34" s="379">
        <v>1390000</v>
      </c>
      <c r="G34" s="451">
        <v>245931.08</v>
      </c>
      <c r="H34" s="104">
        <f t="shared" si="0"/>
        <v>17.69288345323741</v>
      </c>
      <c r="I34" s="66"/>
      <c r="J34" s="66"/>
      <c r="K34" s="428"/>
      <c r="L34" s="66"/>
      <c r="M34" s="66"/>
      <c r="N34" s="66"/>
      <c r="O34" s="66"/>
      <c r="P34" s="66"/>
      <c r="Q34" s="66"/>
      <c r="R34" s="66"/>
      <c r="S34" s="66"/>
      <c r="T34" s="66"/>
      <c r="U34" s="66"/>
      <c r="V34" s="66"/>
      <c r="W34" s="66"/>
      <c r="X34" s="66"/>
      <c r="Y34" s="66"/>
      <c r="Z34" s="66"/>
    </row>
    <row r="35" spans="1:26" ht="35.25" customHeight="1">
      <c r="A35" s="66"/>
      <c r="B35" s="105" t="s">
        <v>567</v>
      </c>
      <c r="C35" s="113" t="s">
        <v>564</v>
      </c>
      <c r="D35" s="72"/>
      <c r="E35" s="72">
        <v>11</v>
      </c>
      <c r="F35" s="72">
        <v>11</v>
      </c>
      <c r="G35" s="452">
        <v>11</v>
      </c>
      <c r="H35" s="104">
        <f t="shared" si="0"/>
        <v>100</v>
      </c>
      <c r="I35" s="66"/>
      <c r="J35" s="66"/>
      <c r="K35" s="371"/>
      <c r="L35" s="66"/>
      <c r="M35" s="66"/>
      <c r="N35" s="66"/>
      <c r="O35" s="66"/>
      <c r="P35" s="66"/>
      <c r="Q35" s="66"/>
      <c r="R35" s="66"/>
      <c r="S35" s="66"/>
      <c r="T35" s="66"/>
      <c r="U35" s="66"/>
      <c r="V35" s="66"/>
      <c r="W35" s="66"/>
      <c r="X35" s="66"/>
      <c r="Y35" s="66"/>
      <c r="Z35" s="66"/>
    </row>
    <row r="36" spans="1:26" ht="35.25" customHeight="1">
      <c r="A36" s="66"/>
      <c r="B36" s="105" t="s">
        <v>568</v>
      </c>
      <c r="C36" s="113" t="s">
        <v>569</v>
      </c>
      <c r="D36" s="72"/>
      <c r="E36" s="109"/>
      <c r="F36" s="110"/>
      <c r="G36" s="453"/>
      <c r="H36" s="104"/>
      <c r="I36" s="66"/>
      <c r="J36" s="66"/>
      <c r="K36" s="66"/>
      <c r="L36" s="66"/>
      <c r="M36" s="66"/>
      <c r="N36" s="66"/>
      <c r="O36" s="66"/>
      <c r="P36" s="66"/>
      <c r="Q36" s="66"/>
      <c r="R36" s="66"/>
      <c r="S36" s="66"/>
      <c r="T36" s="66"/>
      <c r="U36" s="66"/>
      <c r="V36" s="66"/>
      <c r="W36" s="66"/>
      <c r="X36" s="66"/>
      <c r="Y36" s="66"/>
      <c r="Z36" s="66"/>
    </row>
    <row r="37" spans="1:26" ht="35.25" customHeight="1">
      <c r="A37" s="66"/>
      <c r="B37" s="105" t="s">
        <v>570</v>
      </c>
      <c r="C37" s="113" t="s">
        <v>571</v>
      </c>
      <c r="D37" s="114"/>
      <c r="E37" s="379">
        <v>100000</v>
      </c>
      <c r="F37" s="379">
        <v>100000</v>
      </c>
      <c r="G37" s="451">
        <v>20000</v>
      </c>
      <c r="H37" s="104">
        <f t="shared" si="0"/>
        <v>20</v>
      </c>
      <c r="I37" s="66"/>
      <c r="J37" s="66"/>
      <c r="K37" s="66"/>
      <c r="L37" s="66"/>
      <c r="M37" s="66"/>
      <c r="N37" s="66"/>
      <c r="O37" s="66"/>
      <c r="P37" s="66"/>
      <c r="Q37" s="66"/>
      <c r="R37" s="66"/>
      <c r="S37" s="66"/>
      <c r="T37" s="66"/>
      <c r="U37" s="66"/>
      <c r="V37" s="66"/>
      <c r="W37" s="66"/>
      <c r="X37" s="66"/>
      <c r="Y37" s="66"/>
      <c r="Z37" s="66"/>
    </row>
    <row r="38" spans="1:26" ht="35.25" customHeight="1">
      <c r="A38" s="66"/>
      <c r="B38" s="105" t="s">
        <v>572</v>
      </c>
      <c r="C38" s="113" t="s">
        <v>573</v>
      </c>
      <c r="D38" s="72"/>
      <c r="E38" s="109"/>
      <c r="F38" s="110"/>
      <c r="G38" s="453"/>
      <c r="H38" s="104"/>
      <c r="I38" s="66"/>
      <c r="J38" s="66"/>
      <c r="K38" s="66"/>
      <c r="L38" s="66"/>
      <c r="M38" s="66"/>
      <c r="N38" s="66"/>
      <c r="O38" s="66"/>
      <c r="P38" s="66"/>
      <c r="Q38" s="66"/>
      <c r="R38" s="66"/>
      <c r="S38" s="66"/>
      <c r="T38" s="66"/>
      <c r="U38" s="66"/>
      <c r="V38" s="66"/>
      <c r="W38" s="66"/>
      <c r="X38" s="66"/>
      <c r="Y38" s="66"/>
      <c r="Z38" s="66"/>
    </row>
    <row r="39" spans="1:26" ht="35.25" customHeight="1">
      <c r="A39" s="66"/>
      <c r="B39" s="120" t="s">
        <v>574</v>
      </c>
      <c r="C39" s="122" t="s">
        <v>576</v>
      </c>
      <c r="D39" s="380">
        <v>77800</v>
      </c>
      <c r="E39" s="380">
        <v>150000</v>
      </c>
      <c r="F39" s="380">
        <v>50000</v>
      </c>
      <c r="G39" s="455"/>
      <c r="H39" s="125"/>
      <c r="I39" s="66"/>
      <c r="J39" s="66"/>
      <c r="K39" s="66"/>
      <c r="L39" s="66"/>
      <c r="M39" s="66"/>
      <c r="N39" s="66"/>
      <c r="O39" s="66"/>
      <c r="P39" s="66"/>
      <c r="Q39" s="66"/>
      <c r="R39" s="66"/>
      <c r="S39" s="66"/>
      <c r="T39" s="66"/>
      <c r="U39" s="66"/>
      <c r="V39" s="66"/>
      <c r="W39" s="66"/>
      <c r="X39" s="66"/>
      <c r="Y39" s="66"/>
      <c r="Z39" s="66"/>
    </row>
    <row r="40" spans="1:26" ht="19.5" customHeight="1">
      <c r="A40" s="66"/>
      <c r="B40" s="120" t="s">
        <v>577</v>
      </c>
      <c r="C40" s="122" t="s">
        <v>578</v>
      </c>
      <c r="D40" s="124">
        <v>678600</v>
      </c>
      <c r="E40" s="124">
        <v>1086800</v>
      </c>
      <c r="F40" s="124"/>
      <c r="G40" s="380"/>
      <c r="H40" s="125"/>
      <c r="I40" s="66"/>
      <c r="J40" s="66"/>
      <c r="K40" s="66"/>
      <c r="L40" s="66"/>
      <c r="M40" s="66"/>
      <c r="N40" s="66"/>
      <c r="O40" s="66"/>
      <c r="P40" s="66"/>
      <c r="Q40" s="66"/>
      <c r="R40" s="66"/>
      <c r="S40" s="66"/>
      <c r="T40" s="66"/>
      <c r="U40" s="66"/>
      <c r="V40" s="66"/>
      <c r="W40" s="66"/>
      <c r="X40" s="66"/>
      <c r="Y40" s="66"/>
      <c r="Z40" s="66"/>
    </row>
    <row r="41" spans="1:26" ht="18.75" customHeight="1">
      <c r="A41" s="66"/>
      <c r="B41" s="93"/>
      <c r="C41" s="22" t="s">
        <v>579</v>
      </c>
      <c r="D41" s="127"/>
      <c r="E41" s="22"/>
      <c r="F41" s="93"/>
      <c r="G41" s="417"/>
      <c r="H41" s="93"/>
      <c r="I41" s="66"/>
      <c r="J41" s="66"/>
      <c r="K41" s="66"/>
      <c r="L41" s="66"/>
      <c r="M41" s="66"/>
      <c r="N41" s="66"/>
      <c r="O41" s="66"/>
      <c r="P41" s="66"/>
      <c r="Q41" s="66"/>
      <c r="R41" s="66"/>
      <c r="S41" s="66"/>
      <c r="T41" s="66"/>
      <c r="U41" s="66"/>
      <c r="V41" s="66"/>
      <c r="W41" s="66"/>
      <c r="X41" s="66"/>
      <c r="Y41" s="66"/>
      <c r="Z41" s="66"/>
    </row>
    <row r="42" spans="1:26" ht="27" customHeight="1">
      <c r="A42" s="66"/>
      <c r="B42" s="93"/>
      <c r="C42" s="492" t="s">
        <v>580</v>
      </c>
      <c r="D42" s="469"/>
      <c r="E42" s="469"/>
      <c r="F42" s="469"/>
      <c r="G42" s="417"/>
      <c r="H42" s="93"/>
      <c r="I42" s="66"/>
      <c r="J42" s="66"/>
      <c r="K42" s="66"/>
      <c r="L42" s="66"/>
      <c r="M42" s="66"/>
      <c r="N42" s="66"/>
      <c r="O42" s="66"/>
      <c r="P42" s="66"/>
      <c r="Q42" s="66"/>
      <c r="R42" s="66"/>
      <c r="S42" s="66"/>
      <c r="T42" s="66"/>
      <c r="U42" s="66"/>
      <c r="V42" s="66"/>
      <c r="W42" s="66"/>
      <c r="X42" s="66"/>
      <c r="Y42" s="66"/>
      <c r="Z42" s="66"/>
    </row>
    <row r="43" spans="1:26" ht="15.75" customHeight="1">
      <c r="A43" s="3"/>
      <c r="B43" s="100"/>
      <c r="C43" s="17"/>
      <c r="D43" s="129"/>
      <c r="E43" s="17"/>
      <c r="F43" s="100"/>
      <c r="G43" s="418"/>
      <c r="H43" s="100"/>
      <c r="I43" s="3"/>
      <c r="J43" s="3"/>
      <c r="K43" s="3"/>
      <c r="L43" s="3"/>
      <c r="M43" s="3"/>
      <c r="N43" s="3"/>
      <c r="O43" s="3"/>
      <c r="P43" s="3"/>
      <c r="Q43" s="3"/>
      <c r="R43" s="3"/>
      <c r="S43" s="3"/>
      <c r="T43" s="3"/>
      <c r="U43" s="3"/>
      <c r="V43" s="3"/>
      <c r="W43" s="3"/>
      <c r="X43" s="3"/>
      <c r="Y43" s="3"/>
      <c r="Z43" s="3"/>
    </row>
    <row r="44" spans="1:26" ht="15.75" customHeight="1">
      <c r="A44" s="3"/>
      <c r="B44" s="491" t="s">
        <v>841</v>
      </c>
      <c r="C44" s="469"/>
      <c r="D44" s="3"/>
      <c r="E44" s="487" t="s">
        <v>850</v>
      </c>
      <c r="F44" s="469"/>
      <c r="G44" s="469"/>
      <c r="H44" s="469"/>
      <c r="I44" s="76"/>
      <c r="J44" s="3"/>
      <c r="K44" s="3"/>
      <c r="L44" s="3"/>
      <c r="M44" s="3"/>
      <c r="N44" s="3"/>
      <c r="O44" s="3"/>
      <c r="P44" s="3"/>
      <c r="Q44" s="3"/>
      <c r="R44" s="3"/>
      <c r="S44" s="3"/>
      <c r="T44" s="3"/>
      <c r="U44" s="3"/>
      <c r="V44" s="3"/>
      <c r="W44" s="3"/>
      <c r="X44" s="3"/>
      <c r="Y44" s="3"/>
      <c r="Z44" s="3"/>
    </row>
    <row r="45" spans="1:26" ht="24" customHeight="1">
      <c r="A45" s="3"/>
      <c r="B45" s="3"/>
      <c r="C45" s="3"/>
      <c r="D45" s="76" t="s">
        <v>264</v>
      </c>
      <c r="E45" s="3"/>
      <c r="F45" s="3"/>
      <c r="G45" s="415"/>
      <c r="H45" s="3"/>
      <c r="I45" s="3"/>
      <c r="J45" s="3"/>
      <c r="K45" s="3"/>
      <c r="L45" s="3"/>
      <c r="M45" s="3"/>
      <c r="N45" s="3"/>
      <c r="O45" s="3"/>
      <c r="P45" s="3"/>
      <c r="Q45" s="3"/>
      <c r="R45" s="3"/>
      <c r="S45" s="3"/>
      <c r="T45" s="3"/>
      <c r="U45" s="3"/>
      <c r="V45" s="3"/>
      <c r="W45" s="3"/>
      <c r="X45" s="3"/>
      <c r="Y45" s="3"/>
      <c r="Z45" s="3"/>
    </row>
    <row r="46" spans="1:26" ht="15.75" customHeight="1">
      <c r="A46" s="3"/>
      <c r="B46" s="100"/>
      <c r="C46" s="17"/>
      <c r="D46" s="129"/>
      <c r="E46" s="3"/>
      <c r="F46" s="100"/>
      <c r="G46" s="418"/>
      <c r="H46" s="100"/>
      <c r="I46" s="3"/>
      <c r="J46" s="3"/>
      <c r="K46" s="3"/>
      <c r="L46" s="3"/>
      <c r="M46" s="3"/>
      <c r="N46" s="3"/>
      <c r="O46" s="3"/>
      <c r="P46" s="3"/>
      <c r="Q46" s="3"/>
      <c r="R46" s="3"/>
      <c r="S46" s="3"/>
      <c r="T46" s="3"/>
      <c r="U46" s="3"/>
      <c r="V46" s="3"/>
      <c r="W46" s="3"/>
      <c r="X46" s="3"/>
      <c r="Y46" s="3"/>
      <c r="Z46" s="3"/>
    </row>
    <row r="47" spans="1:26" ht="15.75" customHeight="1">
      <c r="A47" s="3"/>
      <c r="B47" s="100"/>
      <c r="C47" s="3"/>
      <c r="D47" s="77"/>
      <c r="E47" s="17"/>
      <c r="F47" s="100"/>
      <c r="G47" s="418"/>
      <c r="H47" s="100"/>
      <c r="I47" s="3"/>
      <c r="J47" s="3"/>
      <c r="K47" s="3"/>
      <c r="L47" s="3"/>
      <c r="M47" s="3"/>
      <c r="N47" s="3"/>
      <c r="O47" s="3"/>
      <c r="P47" s="3"/>
      <c r="Q47" s="3"/>
      <c r="R47" s="3"/>
      <c r="S47" s="3"/>
      <c r="T47" s="3"/>
      <c r="U47" s="3"/>
      <c r="V47" s="3"/>
      <c r="W47" s="3"/>
      <c r="X47" s="3"/>
      <c r="Y47" s="3"/>
      <c r="Z47" s="3"/>
    </row>
    <row r="48" spans="1:26" ht="15.75" customHeight="1">
      <c r="A48" s="3"/>
      <c r="B48" s="100"/>
      <c r="C48" s="3"/>
      <c r="D48" s="77"/>
      <c r="E48" s="3"/>
      <c r="F48" s="100"/>
      <c r="G48" s="418"/>
      <c r="H48" s="100"/>
      <c r="I48" s="3"/>
      <c r="J48" s="3"/>
      <c r="K48" s="3"/>
      <c r="L48" s="3"/>
      <c r="M48" s="3"/>
      <c r="N48" s="3"/>
      <c r="O48" s="3"/>
      <c r="P48" s="3"/>
      <c r="Q48" s="3"/>
      <c r="R48" s="3"/>
      <c r="S48" s="3"/>
      <c r="T48" s="3"/>
      <c r="U48" s="3"/>
      <c r="V48" s="3"/>
      <c r="W48" s="3"/>
      <c r="X48" s="3"/>
      <c r="Y48" s="3"/>
      <c r="Z48" s="3"/>
    </row>
    <row r="49" spans="1:26" ht="15.75" customHeight="1">
      <c r="A49" s="3"/>
      <c r="B49" s="100"/>
      <c r="C49" s="3"/>
      <c r="D49" s="77"/>
      <c r="E49" s="3"/>
      <c r="F49" s="100"/>
      <c r="G49" s="418"/>
      <c r="H49" s="100"/>
      <c r="I49" s="3"/>
      <c r="J49" s="3"/>
      <c r="K49" s="3"/>
      <c r="L49" s="3"/>
      <c r="M49" s="3"/>
      <c r="N49" s="3"/>
      <c r="O49" s="3"/>
      <c r="P49" s="3"/>
      <c r="Q49" s="3"/>
      <c r="R49" s="3"/>
      <c r="S49" s="3"/>
      <c r="T49" s="3"/>
      <c r="U49" s="3"/>
      <c r="V49" s="3"/>
      <c r="W49" s="3"/>
      <c r="X49" s="3"/>
      <c r="Y49" s="3"/>
      <c r="Z49" s="3"/>
    </row>
    <row r="50" spans="1:26" ht="15.75" customHeight="1">
      <c r="A50" s="3"/>
      <c r="B50" s="100"/>
      <c r="C50" s="17"/>
      <c r="D50" s="129"/>
      <c r="E50" s="17"/>
      <c r="F50" s="100"/>
      <c r="G50" s="418"/>
      <c r="H50" s="100"/>
      <c r="I50" s="3"/>
      <c r="J50" s="3"/>
      <c r="K50" s="3"/>
      <c r="L50" s="3"/>
      <c r="M50" s="3"/>
      <c r="N50" s="3"/>
      <c r="O50" s="3"/>
      <c r="P50" s="3"/>
      <c r="Q50" s="3"/>
      <c r="R50" s="3"/>
      <c r="S50" s="3"/>
      <c r="T50" s="3"/>
      <c r="U50" s="3"/>
      <c r="V50" s="3"/>
      <c r="W50" s="3"/>
      <c r="X50" s="3"/>
      <c r="Y50" s="3"/>
      <c r="Z50" s="3"/>
    </row>
    <row r="51" spans="1:26" ht="15.75" customHeight="1">
      <c r="A51" s="3"/>
      <c r="B51" s="100"/>
      <c r="C51" s="17"/>
      <c r="D51" s="129"/>
      <c r="E51" s="17"/>
      <c r="F51" s="100"/>
      <c r="G51" s="418"/>
      <c r="H51" s="100"/>
      <c r="I51" s="3"/>
      <c r="J51" s="3"/>
      <c r="K51" s="3"/>
      <c r="L51" s="3"/>
      <c r="M51" s="3"/>
      <c r="N51" s="3"/>
      <c r="O51" s="3"/>
      <c r="P51" s="3"/>
      <c r="Q51" s="3"/>
      <c r="R51" s="3"/>
      <c r="S51" s="3"/>
      <c r="T51" s="3"/>
      <c r="U51" s="3"/>
      <c r="V51" s="3"/>
      <c r="W51" s="3"/>
      <c r="X51" s="3"/>
      <c r="Y51" s="3"/>
      <c r="Z51" s="3"/>
    </row>
    <row r="52" spans="1:26" ht="15.75" customHeight="1">
      <c r="A52" s="3"/>
      <c r="B52" s="100"/>
      <c r="C52" s="17"/>
      <c r="D52" s="129"/>
      <c r="E52" s="17"/>
      <c r="F52" s="100"/>
      <c r="G52" s="418"/>
      <c r="H52" s="100"/>
      <c r="I52" s="3"/>
      <c r="J52" s="3"/>
      <c r="K52" s="3"/>
      <c r="L52" s="3"/>
      <c r="M52" s="3"/>
      <c r="N52" s="3"/>
      <c r="O52" s="3"/>
      <c r="P52" s="3"/>
      <c r="Q52" s="3"/>
      <c r="R52" s="3"/>
      <c r="S52" s="3"/>
      <c r="T52" s="3"/>
      <c r="U52" s="3"/>
      <c r="V52" s="3"/>
      <c r="W52" s="3"/>
      <c r="X52" s="3"/>
      <c r="Y52" s="3"/>
      <c r="Z52" s="3"/>
    </row>
    <row r="53" spans="1:26" ht="15.75" customHeight="1">
      <c r="A53" s="3"/>
      <c r="B53" s="100"/>
      <c r="C53" s="17"/>
      <c r="D53" s="129"/>
      <c r="E53" s="17"/>
      <c r="F53" s="100"/>
      <c r="G53" s="418"/>
      <c r="H53" s="100"/>
      <c r="I53" s="3"/>
      <c r="J53" s="3"/>
      <c r="K53" s="3"/>
      <c r="L53" s="3"/>
      <c r="M53" s="3"/>
      <c r="N53" s="3"/>
      <c r="O53" s="3"/>
      <c r="P53" s="3"/>
      <c r="Q53" s="3"/>
      <c r="R53" s="3"/>
      <c r="S53" s="3"/>
      <c r="T53" s="3"/>
      <c r="U53" s="3"/>
      <c r="V53" s="3"/>
      <c r="W53" s="3"/>
      <c r="X53" s="3"/>
      <c r="Y53" s="3"/>
      <c r="Z53" s="3"/>
    </row>
    <row r="54" spans="1:26" ht="15.75" customHeight="1">
      <c r="A54" s="3"/>
      <c r="B54" s="100"/>
      <c r="C54" s="17"/>
      <c r="D54" s="129"/>
      <c r="E54" s="17"/>
      <c r="F54" s="100"/>
      <c r="G54" s="418"/>
      <c r="H54" s="100"/>
      <c r="I54" s="3"/>
      <c r="J54" s="3"/>
      <c r="K54" s="3"/>
      <c r="L54" s="3"/>
      <c r="M54" s="3"/>
      <c r="N54" s="3"/>
      <c r="O54" s="3"/>
      <c r="P54" s="3"/>
      <c r="Q54" s="3"/>
      <c r="R54" s="3"/>
      <c r="S54" s="3"/>
      <c r="T54" s="3"/>
      <c r="U54" s="3"/>
      <c r="V54" s="3"/>
      <c r="W54" s="3"/>
      <c r="X54" s="3"/>
      <c r="Y54" s="3"/>
      <c r="Z54" s="3"/>
    </row>
    <row r="55" spans="1:26" ht="15.75" customHeight="1">
      <c r="A55" s="3"/>
      <c r="B55" s="100"/>
      <c r="C55" s="17"/>
      <c r="D55" s="129"/>
      <c r="E55" s="17"/>
      <c r="F55" s="100"/>
      <c r="G55" s="418"/>
      <c r="H55" s="100"/>
      <c r="I55" s="3"/>
      <c r="J55" s="3"/>
      <c r="K55" s="3"/>
      <c r="L55" s="3"/>
      <c r="M55" s="3"/>
      <c r="N55" s="3"/>
      <c r="O55" s="3"/>
      <c r="P55" s="3"/>
      <c r="Q55" s="3"/>
      <c r="R55" s="3"/>
      <c r="S55" s="3"/>
      <c r="T55" s="3"/>
      <c r="U55" s="3"/>
      <c r="V55" s="3"/>
      <c r="W55" s="3"/>
      <c r="X55" s="3"/>
      <c r="Y55" s="3"/>
      <c r="Z55" s="3"/>
    </row>
    <row r="56" spans="1:26" ht="15.75" customHeight="1">
      <c r="A56" s="3"/>
      <c r="B56" s="100"/>
      <c r="C56" s="3"/>
      <c r="D56" s="77"/>
      <c r="E56" s="3"/>
      <c r="F56" s="100"/>
      <c r="G56" s="418"/>
      <c r="H56" s="100"/>
      <c r="I56" s="3"/>
      <c r="J56" s="3"/>
      <c r="K56" s="3"/>
      <c r="L56" s="3"/>
      <c r="M56" s="3"/>
      <c r="N56" s="3"/>
      <c r="O56" s="3"/>
      <c r="P56" s="3"/>
      <c r="Q56" s="3"/>
      <c r="R56" s="3"/>
      <c r="S56" s="3"/>
      <c r="T56" s="3"/>
      <c r="U56" s="3"/>
      <c r="V56" s="3"/>
      <c r="W56" s="3"/>
      <c r="X56" s="3"/>
      <c r="Y56" s="3"/>
      <c r="Z56" s="3"/>
    </row>
    <row r="57" spans="1:26" ht="15.75" customHeight="1">
      <c r="A57" s="3"/>
      <c r="B57" s="100"/>
      <c r="C57" s="3"/>
      <c r="D57" s="77"/>
      <c r="E57" s="3"/>
      <c r="F57" s="100"/>
      <c r="G57" s="418"/>
      <c r="H57" s="100"/>
      <c r="I57" s="3"/>
      <c r="J57" s="3"/>
      <c r="K57" s="3"/>
      <c r="L57" s="3"/>
      <c r="M57" s="3"/>
      <c r="N57" s="3"/>
      <c r="O57" s="3"/>
      <c r="P57" s="3"/>
      <c r="Q57" s="3"/>
      <c r="R57" s="3"/>
      <c r="S57" s="3"/>
      <c r="T57" s="3"/>
      <c r="U57" s="3"/>
      <c r="V57" s="3"/>
      <c r="W57" s="3"/>
      <c r="X57" s="3"/>
      <c r="Y57" s="3"/>
      <c r="Z57" s="3"/>
    </row>
    <row r="58" spans="1:26" ht="15.75" customHeight="1">
      <c r="A58" s="3"/>
      <c r="B58" s="100"/>
      <c r="C58" s="3"/>
      <c r="D58" s="77"/>
      <c r="E58" s="3"/>
      <c r="F58" s="100"/>
      <c r="G58" s="418"/>
      <c r="H58" s="100"/>
      <c r="I58" s="3"/>
      <c r="J58" s="3"/>
      <c r="K58" s="3"/>
      <c r="L58" s="3"/>
      <c r="M58" s="3"/>
      <c r="N58" s="3"/>
      <c r="O58" s="3"/>
      <c r="P58" s="3"/>
      <c r="Q58" s="3"/>
      <c r="R58" s="3"/>
      <c r="S58" s="3"/>
      <c r="T58" s="3"/>
      <c r="U58" s="3"/>
      <c r="V58" s="3"/>
      <c r="W58" s="3"/>
      <c r="X58" s="3"/>
      <c r="Y58" s="3"/>
      <c r="Z58" s="3"/>
    </row>
    <row r="59" spans="1:26" ht="15.75" customHeight="1">
      <c r="A59" s="3"/>
      <c r="B59" s="100"/>
      <c r="C59" s="17"/>
      <c r="D59" s="129"/>
      <c r="E59" s="17"/>
      <c r="F59" s="100"/>
      <c r="G59" s="418"/>
      <c r="H59" s="100"/>
      <c r="I59" s="3"/>
      <c r="J59" s="3"/>
      <c r="K59" s="3"/>
      <c r="L59" s="3"/>
      <c r="M59" s="3"/>
      <c r="N59" s="3"/>
      <c r="O59" s="3"/>
      <c r="P59" s="3"/>
      <c r="Q59" s="3"/>
      <c r="R59" s="3"/>
      <c r="S59" s="3"/>
      <c r="T59" s="3"/>
      <c r="U59" s="3"/>
      <c r="V59" s="3"/>
      <c r="W59" s="3"/>
      <c r="X59" s="3"/>
      <c r="Y59" s="3"/>
      <c r="Z59" s="3"/>
    </row>
    <row r="60" spans="1:26" ht="15.75" customHeight="1">
      <c r="A60" s="3"/>
      <c r="B60" s="100"/>
      <c r="C60" s="17"/>
      <c r="D60" s="129"/>
      <c r="E60" s="17"/>
      <c r="F60" s="100"/>
      <c r="G60" s="418"/>
      <c r="H60" s="100"/>
      <c r="I60" s="3"/>
      <c r="J60" s="3"/>
      <c r="K60" s="3"/>
      <c r="L60" s="3"/>
      <c r="M60" s="3"/>
      <c r="N60" s="3"/>
      <c r="O60" s="3"/>
      <c r="P60" s="3"/>
      <c r="Q60" s="3"/>
      <c r="R60" s="3"/>
      <c r="S60" s="3"/>
      <c r="T60" s="3"/>
      <c r="U60" s="3"/>
      <c r="V60" s="3"/>
      <c r="W60" s="3"/>
      <c r="X60" s="3"/>
      <c r="Y60" s="3"/>
      <c r="Z60" s="3"/>
    </row>
    <row r="61" spans="1:26" ht="15.75" customHeight="1">
      <c r="A61" s="3"/>
      <c r="B61" s="100"/>
      <c r="C61" s="17"/>
      <c r="D61" s="129"/>
      <c r="E61" s="17"/>
      <c r="F61" s="100"/>
      <c r="G61" s="418"/>
      <c r="H61" s="100"/>
      <c r="I61" s="3"/>
      <c r="J61" s="3"/>
      <c r="K61" s="3"/>
      <c r="L61" s="3"/>
      <c r="M61" s="3"/>
      <c r="N61" s="3"/>
      <c r="O61" s="3"/>
      <c r="P61" s="3"/>
      <c r="Q61" s="3"/>
      <c r="R61" s="3"/>
      <c r="S61" s="3"/>
      <c r="T61" s="3"/>
      <c r="U61" s="3"/>
      <c r="V61" s="3"/>
      <c r="W61" s="3"/>
      <c r="X61" s="3"/>
      <c r="Y61" s="3"/>
      <c r="Z61" s="3"/>
    </row>
    <row r="62" spans="1:26" ht="15.75" customHeight="1">
      <c r="A62" s="3"/>
      <c r="B62" s="100"/>
      <c r="C62" s="17"/>
      <c r="D62" s="129"/>
      <c r="E62" s="17"/>
      <c r="F62" s="100"/>
      <c r="G62" s="418"/>
      <c r="H62" s="100"/>
      <c r="I62" s="3"/>
      <c r="J62" s="3"/>
      <c r="K62" s="3"/>
      <c r="L62" s="3"/>
      <c r="M62" s="3"/>
      <c r="N62" s="3"/>
      <c r="O62" s="3"/>
      <c r="P62" s="3"/>
      <c r="Q62" s="3"/>
      <c r="R62" s="3"/>
      <c r="S62" s="3"/>
      <c r="T62" s="3"/>
      <c r="U62" s="3"/>
      <c r="V62" s="3"/>
      <c r="W62" s="3"/>
      <c r="X62" s="3"/>
      <c r="Y62" s="3"/>
      <c r="Z62" s="3"/>
    </row>
    <row r="63" spans="1:26" ht="15.75" customHeight="1">
      <c r="A63" s="3"/>
      <c r="B63" s="3"/>
      <c r="C63" s="3"/>
      <c r="D63" s="77"/>
      <c r="E63" s="3"/>
      <c r="F63" s="3"/>
      <c r="G63" s="415"/>
      <c r="H63" s="3"/>
      <c r="I63" s="3"/>
      <c r="J63" s="3"/>
      <c r="K63" s="3"/>
      <c r="L63" s="3"/>
      <c r="M63" s="3"/>
      <c r="N63" s="3"/>
      <c r="O63" s="3"/>
      <c r="P63" s="3"/>
      <c r="Q63" s="3"/>
      <c r="R63" s="3"/>
      <c r="S63" s="3"/>
      <c r="T63" s="3"/>
      <c r="U63" s="3"/>
      <c r="V63" s="3"/>
      <c r="W63" s="3"/>
      <c r="X63" s="3"/>
      <c r="Y63" s="3"/>
      <c r="Z63" s="3"/>
    </row>
    <row r="64" spans="1:26" ht="15.75" customHeight="1">
      <c r="A64" s="3"/>
      <c r="B64" s="3"/>
      <c r="C64" s="3"/>
      <c r="D64" s="77"/>
      <c r="E64" s="3"/>
      <c r="F64" s="3"/>
      <c r="G64" s="415"/>
      <c r="H64" s="3"/>
      <c r="I64" s="3"/>
      <c r="J64" s="3"/>
      <c r="K64" s="3"/>
      <c r="L64" s="3"/>
      <c r="M64" s="3"/>
      <c r="N64" s="3"/>
      <c r="O64" s="3"/>
      <c r="P64" s="3"/>
      <c r="Q64" s="3"/>
      <c r="R64" s="3"/>
      <c r="S64" s="3"/>
      <c r="T64" s="3"/>
      <c r="U64" s="3"/>
      <c r="V64" s="3"/>
      <c r="W64" s="3"/>
      <c r="X64" s="3"/>
      <c r="Y64" s="3"/>
      <c r="Z64" s="3"/>
    </row>
    <row r="65" spans="1:26" ht="15.75" customHeight="1">
      <c r="A65" s="3"/>
      <c r="B65" s="3"/>
      <c r="C65" s="3"/>
      <c r="D65" s="77"/>
      <c r="E65" s="3"/>
      <c r="F65" s="3"/>
      <c r="G65" s="415"/>
      <c r="H65" s="3"/>
      <c r="I65" s="3"/>
      <c r="J65" s="3"/>
      <c r="K65" s="3"/>
      <c r="L65" s="3"/>
      <c r="M65" s="3"/>
      <c r="N65" s="3"/>
      <c r="O65" s="3"/>
      <c r="P65" s="3"/>
      <c r="Q65" s="3"/>
      <c r="R65" s="3"/>
      <c r="S65" s="3"/>
      <c r="T65" s="3"/>
      <c r="U65" s="3"/>
      <c r="V65" s="3"/>
      <c r="W65" s="3"/>
      <c r="X65" s="3"/>
      <c r="Y65" s="3"/>
      <c r="Z65" s="3"/>
    </row>
    <row r="66" spans="1:26" ht="15.75" customHeight="1">
      <c r="A66" s="3"/>
      <c r="B66" s="3"/>
      <c r="C66" s="3"/>
      <c r="D66" s="77"/>
      <c r="E66" s="3"/>
      <c r="F66" s="3"/>
      <c r="G66" s="415"/>
      <c r="H66" s="3"/>
      <c r="I66" s="3"/>
      <c r="J66" s="3"/>
      <c r="K66" s="3"/>
      <c r="L66" s="3"/>
      <c r="M66" s="3"/>
      <c r="N66" s="3"/>
      <c r="O66" s="3"/>
      <c r="P66" s="3"/>
      <c r="Q66" s="3"/>
      <c r="R66" s="3"/>
      <c r="S66" s="3"/>
      <c r="T66" s="3"/>
      <c r="U66" s="3"/>
      <c r="V66" s="3"/>
      <c r="W66" s="3"/>
      <c r="X66" s="3"/>
      <c r="Y66" s="3"/>
      <c r="Z66" s="3"/>
    </row>
    <row r="67" spans="1:26" ht="15.75" customHeight="1">
      <c r="A67" s="3"/>
      <c r="B67" s="3"/>
      <c r="C67" s="3"/>
      <c r="D67" s="77"/>
      <c r="E67" s="3"/>
      <c r="F67" s="3"/>
      <c r="G67" s="415"/>
      <c r="H67" s="3"/>
      <c r="I67" s="3"/>
      <c r="J67" s="3"/>
      <c r="K67" s="3"/>
      <c r="L67" s="3"/>
      <c r="M67" s="3"/>
      <c r="N67" s="3"/>
      <c r="O67" s="3"/>
      <c r="P67" s="3"/>
      <c r="Q67" s="3"/>
      <c r="R67" s="3"/>
      <c r="S67" s="3"/>
      <c r="T67" s="3"/>
      <c r="U67" s="3"/>
      <c r="V67" s="3"/>
      <c r="W67" s="3"/>
      <c r="X67" s="3"/>
      <c r="Y67" s="3"/>
      <c r="Z67" s="3"/>
    </row>
    <row r="68" spans="1:26" ht="15.75" customHeight="1">
      <c r="A68" s="3"/>
      <c r="B68" s="3"/>
      <c r="C68" s="3"/>
      <c r="D68" s="77"/>
      <c r="E68" s="3"/>
      <c r="F68" s="3"/>
      <c r="G68" s="415"/>
      <c r="H68" s="3"/>
      <c r="I68" s="3"/>
      <c r="J68" s="3"/>
      <c r="K68" s="3"/>
      <c r="L68" s="3"/>
      <c r="M68" s="3"/>
      <c r="N68" s="3"/>
      <c r="O68" s="3"/>
      <c r="P68" s="3"/>
      <c r="Q68" s="3"/>
      <c r="R68" s="3"/>
      <c r="S68" s="3"/>
      <c r="T68" s="3"/>
      <c r="U68" s="3"/>
      <c r="V68" s="3"/>
      <c r="W68" s="3"/>
      <c r="X68" s="3"/>
      <c r="Y68" s="3"/>
      <c r="Z68" s="3"/>
    </row>
    <row r="69" spans="1:26" ht="15.75" customHeight="1">
      <c r="A69" s="3"/>
      <c r="B69" s="3"/>
      <c r="C69" s="3"/>
      <c r="D69" s="77"/>
      <c r="E69" s="3"/>
      <c r="F69" s="3"/>
      <c r="G69" s="415"/>
      <c r="H69" s="3"/>
      <c r="I69" s="3"/>
      <c r="J69" s="3"/>
      <c r="K69" s="3"/>
      <c r="L69" s="3"/>
      <c r="M69" s="3"/>
      <c r="N69" s="3"/>
      <c r="O69" s="3"/>
      <c r="P69" s="3"/>
      <c r="Q69" s="3"/>
      <c r="R69" s="3"/>
      <c r="S69" s="3"/>
      <c r="T69" s="3"/>
      <c r="U69" s="3"/>
      <c r="V69" s="3"/>
      <c r="W69" s="3"/>
      <c r="X69" s="3"/>
      <c r="Y69" s="3"/>
      <c r="Z69" s="3"/>
    </row>
    <row r="70" spans="1:26" ht="15.75" customHeight="1">
      <c r="A70" s="3"/>
      <c r="B70" s="3"/>
      <c r="C70" s="3"/>
      <c r="D70" s="77"/>
      <c r="E70" s="3"/>
      <c r="F70" s="3"/>
      <c r="G70" s="415"/>
      <c r="H70" s="3"/>
      <c r="I70" s="3"/>
      <c r="J70" s="3"/>
      <c r="K70" s="3"/>
      <c r="L70" s="3"/>
      <c r="M70" s="3"/>
      <c r="N70" s="3"/>
      <c r="O70" s="3"/>
      <c r="P70" s="3"/>
      <c r="Q70" s="3"/>
      <c r="R70" s="3"/>
      <c r="S70" s="3"/>
      <c r="T70" s="3"/>
      <c r="U70" s="3"/>
      <c r="V70" s="3"/>
      <c r="W70" s="3"/>
      <c r="X70" s="3"/>
      <c r="Y70" s="3"/>
      <c r="Z70" s="3"/>
    </row>
    <row r="71" spans="1:26" ht="15.75" customHeight="1">
      <c r="A71" s="3"/>
      <c r="B71" s="3"/>
      <c r="C71" s="3"/>
      <c r="D71" s="77"/>
      <c r="E71" s="3"/>
      <c r="F71" s="3"/>
      <c r="G71" s="415"/>
      <c r="H71" s="3"/>
      <c r="I71" s="3"/>
      <c r="J71" s="3"/>
      <c r="K71" s="3"/>
      <c r="L71" s="3"/>
      <c r="M71" s="3"/>
      <c r="N71" s="3"/>
      <c r="O71" s="3"/>
      <c r="P71" s="3"/>
      <c r="Q71" s="3"/>
      <c r="R71" s="3"/>
      <c r="S71" s="3"/>
      <c r="T71" s="3"/>
      <c r="U71" s="3"/>
      <c r="V71" s="3"/>
      <c r="W71" s="3"/>
      <c r="X71" s="3"/>
      <c r="Y71" s="3"/>
      <c r="Z71" s="3"/>
    </row>
    <row r="72" spans="1:26" ht="15.75" customHeight="1">
      <c r="A72" s="3"/>
      <c r="B72" s="3"/>
      <c r="C72" s="3"/>
      <c r="D72" s="77"/>
      <c r="E72" s="3"/>
      <c r="F72" s="3"/>
      <c r="G72" s="415"/>
      <c r="H72" s="3"/>
      <c r="I72" s="3"/>
      <c r="J72" s="3"/>
      <c r="K72" s="3"/>
      <c r="L72" s="3"/>
      <c r="M72" s="3"/>
      <c r="N72" s="3"/>
      <c r="O72" s="3"/>
      <c r="P72" s="3"/>
      <c r="Q72" s="3"/>
      <c r="R72" s="3"/>
      <c r="S72" s="3"/>
      <c r="T72" s="3"/>
      <c r="U72" s="3"/>
      <c r="V72" s="3"/>
      <c r="W72" s="3"/>
      <c r="X72" s="3"/>
      <c r="Y72" s="3"/>
      <c r="Z72" s="3"/>
    </row>
    <row r="73" spans="1:26" ht="15.75" customHeight="1">
      <c r="A73" s="3"/>
      <c r="B73" s="3"/>
      <c r="C73" s="3"/>
      <c r="D73" s="77"/>
      <c r="E73" s="3"/>
      <c r="F73" s="3"/>
      <c r="G73" s="415"/>
      <c r="H73" s="3"/>
      <c r="I73" s="3"/>
      <c r="J73" s="3"/>
      <c r="K73" s="3"/>
      <c r="L73" s="3"/>
      <c r="M73" s="3"/>
      <c r="N73" s="3"/>
      <c r="O73" s="3"/>
      <c r="P73" s="3"/>
      <c r="Q73" s="3"/>
      <c r="R73" s="3"/>
      <c r="S73" s="3"/>
      <c r="T73" s="3"/>
      <c r="U73" s="3"/>
      <c r="V73" s="3"/>
      <c r="W73" s="3"/>
      <c r="X73" s="3"/>
      <c r="Y73" s="3"/>
      <c r="Z73" s="3"/>
    </row>
    <row r="74" spans="1:26" ht="15.75" customHeight="1">
      <c r="A74" s="3"/>
      <c r="B74" s="3"/>
      <c r="C74" s="3"/>
      <c r="D74" s="77"/>
      <c r="E74" s="3"/>
      <c r="F74" s="3"/>
      <c r="G74" s="415"/>
      <c r="H74" s="3"/>
      <c r="I74" s="3"/>
      <c r="J74" s="3"/>
      <c r="K74" s="3"/>
      <c r="L74" s="3"/>
      <c r="M74" s="3"/>
      <c r="N74" s="3"/>
      <c r="O74" s="3"/>
      <c r="P74" s="3"/>
      <c r="Q74" s="3"/>
      <c r="R74" s="3"/>
      <c r="S74" s="3"/>
      <c r="T74" s="3"/>
      <c r="U74" s="3"/>
      <c r="V74" s="3"/>
      <c r="W74" s="3"/>
      <c r="X74" s="3"/>
      <c r="Y74" s="3"/>
      <c r="Z74" s="3"/>
    </row>
    <row r="75" spans="1:26" ht="15.75" customHeight="1">
      <c r="A75" s="3"/>
      <c r="B75" s="3"/>
      <c r="C75" s="3"/>
      <c r="D75" s="77"/>
      <c r="E75" s="3"/>
      <c r="F75" s="3"/>
      <c r="G75" s="415"/>
      <c r="H75" s="3"/>
      <c r="I75" s="3"/>
      <c r="J75" s="3"/>
      <c r="K75" s="3"/>
      <c r="L75" s="3"/>
      <c r="M75" s="3"/>
      <c r="N75" s="3"/>
      <c r="O75" s="3"/>
      <c r="P75" s="3"/>
      <c r="Q75" s="3"/>
      <c r="R75" s="3"/>
      <c r="S75" s="3"/>
      <c r="T75" s="3"/>
      <c r="U75" s="3"/>
      <c r="V75" s="3"/>
      <c r="W75" s="3"/>
      <c r="X75" s="3"/>
      <c r="Y75" s="3"/>
      <c r="Z75" s="3"/>
    </row>
    <row r="76" spans="1:26" ht="15.75" customHeight="1">
      <c r="A76" s="3"/>
      <c r="B76" s="3"/>
      <c r="C76" s="3"/>
      <c r="D76" s="77"/>
      <c r="E76" s="3"/>
      <c r="F76" s="3"/>
      <c r="G76" s="415"/>
      <c r="H76" s="3"/>
      <c r="I76" s="3"/>
      <c r="J76" s="3"/>
      <c r="K76" s="3"/>
      <c r="L76" s="3"/>
      <c r="M76" s="3"/>
      <c r="N76" s="3"/>
      <c r="O76" s="3"/>
      <c r="P76" s="3"/>
      <c r="Q76" s="3"/>
      <c r="R76" s="3"/>
      <c r="S76" s="3"/>
      <c r="T76" s="3"/>
      <c r="U76" s="3"/>
      <c r="V76" s="3"/>
      <c r="W76" s="3"/>
      <c r="X76" s="3"/>
      <c r="Y76" s="3"/>
      <c r="Z76" s="3"/>
    </row>
    <row r="77" spans="1:26" ht="15.75" customHeight="1">
      <c r="A77" s="3"/>
      <c r="B77" s="3"/>
      <c r="C77" s="3"/>
      <c r="D77" s="77"/>
      <c r="E77" s="3"/>
      <c r="F77" s="3"/>
      <c r="G77" s="415"/>
      <c r="H77" s="3"/>
      <c r="I77" s="3"/>
      <c r="J77" s="3"/>
      <c r="K77" s="3"/>
      <c r="L77" s="3"/>
      <c r="M77" s="3"/>
      <c r="N77" s="3"/>
      <c r="O77" s="3"/>
      <c r="P77" s="3"/>
      <c r="Q77" s="3"/>
      <c r="R77" s="3"/>
      <c r="S77" s="3"/>
      <c r="T77" s="3"/>
      <c r="U77" s="3"/>
      <c r="V77" s="3"/>
      <c r="W77" s="3"/>
      <c r="X77" s="3"/>
      <c r="Y77" s="3"/>
      <c r="Z77" s="3"/>
    </row>
    <row r="78" spans="1:26" ht="15.75" customHeight="1">
      <c r="A78" s="3"/>
      <c r="B78" s="3"/>
      <c r="C78" s="3"/>
      <c r="D78" s="77"/>
      <c r="E78" s="3"/>
      <c r="F78" s="3"/>
      <c r="G78" s="415"/>
      <c r="H78" s="3"/>
      <c r="I78" s="3"/>
      <c r="J78" s="3"/>
      <c r="K78" s="3"/>
      <c r="L78" s="3"/>
      <c r="M78" s="3"/>
      <c r="N78" s="3"/>
      <c r="O78" s="3"/>
      <c r="P78" s="3"/>
      <c r="Q78" s="3"/>
      <c r="R78" s="3"/>
      <c r="S78" s="3"/>
      <c r="T78" s="3"/>
      <c r="U78" s="3"/>
      <c r="V78" s="3"/>
      <c r="W78" s="3"/>
      <c r="X78" s="3"/>
      <c r="Y78" s="3"/>
      <c r="Z78" s="3"/>
    </row>
    <row r="79" spans="1:26" ht="15.75" customHeight="1">
      <c r="A79" s="3"/>
      <c r="B79" s="3"/>
      <c r="C79" s="3"/>
      <c r="D79" s="77"/>
      <c r="E79" s="3"/>
      <c r="F79" s="3"/>
      <c r="G79" s="415"/>
      <c r="H79" s="3"/>
      <c r="I79" s="3"/>
      <c r="J79" s="3"/>
      <c r="K79" s="3"/>
      <c r="L79" s="3"/>
      <c r="M79" s="3"/>
      <c r="N79" s="3"/>
      <c r="O79" s="3"/>
      <c r="P79" s="3"/>
      <c r="Q79" s="3"/>
      <c r="R79" s="3"/>
      <c r="S79" s="3"/>
      <c r="T79" s="3"/>
      <c r="U79" s="3"/>
      <c r="V79" s="3"/>
      <c r="W79" s="3"/>
      <c r="X79" s="3"/>
      <c r="Y79" s="3"/>
      <c r="Z79" s="3"/>
    </row>
    <row r="80" spans="1:26" ht="15.75" customHeight="1">
      <c r="A80" s="3"/>
      <c r="B80" s="3"/>
      <c r="C80" s="3"/>
      <c r="D80" s="77"/>
      <c r="E80" s="3"/>
      <c r="F80" s="3"/>
      <c r="G80" s="415"/>
      <c r="H80" s="3"/>
      <c r="I80" s="3"/>
      <c r="J80" s="3"/>
      <c r="K80" s="3"/>
      <c r="L80" s="3"/>
      <c r="M80" s="3"/>
      <c r="N80" s="3"/>
      <c r="O80" s="3"/>
      <c r="P80" s="3"/>
      <c r="Q80" s="3"/>
      <c r="R80" s="3"/>
      <c r="S80" s="3"/>
      <c r="T80" s="3"/>
      <c r="U80" s="3"/>
      <c r="V80" s="3"/>
      <c r="W80" s="3"/>
      <c r="X80" s="3"/>
      <c r="Y80" s="3"/>
      <c r="Z80" s="3"/>
    </row>
    <row r="81" spans="1:26" ht="15.75" customHeight="1">
      <c r="A81" s="3"/>
      <c r="B81" s="3"/>
      <c r="C81" s="3"/>
      <c r="D81" s="77"/>
      <c r="E81" s="3"/>
      <c r="F81" s="3"/>
      <c r="G81" s="415"/>
      <c r="H81" s="3"/>
      <c r="I81" s="3"/>
      <c r="J81" s="3"/>
      <c r="K81" s="3"/>
      <c r="L81" s="3"/>
      <c r="M81" s="3"/>
      <c r="N81" s="3"/>
      <c r="O81" s="3"/>
      <c r="P81" s="3"/>
      <c r="Q81" s="3"/>
      <c r="R81" s="3"/>
      <c r="S81" s="3"/>
      <c r="T81" s="3"/>
      <c r="U81" s="3"/>
      <c r="V81" s="3"/>
      <c r="W81" s="3"/>
      <c r="X81" s="3"/>
      <c r="Y81" s="3"/>
      <c r="Z81" s="3"/>
    </row>
    <row r="82" spans="1:26" ht="15.75" customHeight="1">
      <c r="A82" s="3"/>
      <c r="B82" s="3"/>
      <c r="C82" s="3"/>
      <c r="D82" s="77"/>
      <c r="E82" s="3"/>
      <c r="F82" s="3"/>
      <c r="G82" s="415"/>
      <c r="H82" s="3"/>
      <c r="I82" s="3"/>
      <c r="J82" s="3"/>
      <c r="K82" s="3"/>
      <c r="L82" s="3"/>
      <c r="M82" s="3"/>
      <c r="N82" s="3"/>
      <c r="O82" s="3"/>
      <c r="P82" s="3"/>
      <c r="Q82" s="3"/>
      <c r="R82" s="3"/>
      <c r="S82" s="3"/>
      <c r="T82" s="3"/>
      <c r="U82" s="3"/>
      <c r="V82" s="3"/>
      <c r="W82" s="3"/>
      <c r="X82" s="3"/>
      <c r="Y82" s="3"/>
      <c r="Z82" s="3"/>
    </row>
    <row r="83" spans="1:26" ht="15.75" customHeight="1">
      <c r="A83" s="3"/>
      <c r="B83" s="3"/>
      <c r="C83" s="3"/>
      <c r="D83" s="77"/>
      <c r="E83" s="3"/>
      <c r="F83" s="3"/>
      <c r="G83" s="415"/>
      <c r="H83" s="3"/>
      <c r="I83" s="3"/>
      <c r="J83" s="3"/>
      <c r="K83" s="3"/>
      <c r="L83" s="3"/>
      <c r="M83" s="3"/>
      <c r="N83" s="3"/>
      <c r="O83" s="3"/>
      <c r="P83" s="3"/>
      <c r="Q83" s="3"/>
      <c r="R83" s="3"/>
      <c r="S83" s="3"/>
      <c r="T83" s="3"/>
      <c r="U83" s="3"/>
      <c r="V83" s="3"/>
      <c r="W83" s="3"/>
      <c r="X83" s="3"/>
      <c r="Y83" s="3"/>
      <c r="Z83" s="3"/>
    </row>
    <row r="84" spans="1:26" ht="15.75" customHeight="1">
      <c r="A84" s="3"/>
      <c r="B84" s="3"/>
      <c r="C84" s="3"/>
      <c r="D84" s="77"/>
      <c r="E84" s="3"/>
      <c r="F84" s="3"/>
      <c r="G84" s="415"/>
      <c r="H84" s="3"/>
      <c r="I84" s="3"/>
      <c r="J84" s="3"/>
      <c r="K84" s="3"/>
      <c r="L84" s="3"/>
      <c r="M84" s="3"/>
      <c r="N84" s="3"/>
      <c r="O84" s="3"/>
      <c r="P84" s="3"/>
      <c r="Q84" s="3"/>
      <c r="R84" s="3"/>
      <c r="S84" s="3"/>
      <c r="T84" s="3"/>
      <c r="U84" s="3"/>
      <c r="V84" s="3"/>
      <c r="W84" s="3"/>
      <c r="X84" s="3"/>
      <c r="Y84" s="3"/>
      <c r="Z84" s="3"/>
    </row>
    <row r="85" spans="1:26" ht="15.75" customHeight="1">
      <c r="A85" s="3"/>
      <c r="B85" s="3"/>
      <c r="C85" s="3"/>
      <c r="D85" s="77"/>
      <c r="E85" s="3"/>
      <c r="F85" s="3"/>
      <c r="G85" s="415"/>
      <c r="H85" s="3"/>
      <c r="I85" s="3"/>
      <c r="J85" s="3"/>
      <c r="K85" s="3"/>
      <c r="L85" s="3"/>
      <c r="M85" s="3"/>
      <c r="N85" s="3"/>
      <c r="O85" s="3"/>
      <c r="P85" s="3"/>
      <c r="Q85" s="3"/>
      <c r="R85" s="3"/>
      <c r="S85" s="3"/>
      <c r="T85" s="3"/>
      <c r="U85" s="3"/>
      <c r="V85" s="3"/>
      <c r="W85" s="3"/>
      <c r="X85" s="3"/>
      <c r="Y85" s="3"/>
      <c r="Z85" s="3"/>
    </row>
    <row r="86" spans="1:26" ht="15.75" customHeight="1">
      <c r="A86" s="3"/>
      <c r="B86" s="3"/>
      <c r="C86" s="3"/>
      <c r="D86" s="77"/>
      <c r="E86" s="3"/>
      <c r="F86" s="3"/>
      <c r="G86" s="415"/>
      <c r="H86" s="3"/>
      <c r="I86" s="3"/>
      <c r="J86" s="3"/>
      <c r="K86" s="3"/>
      <c r="L86" s="3"/>
      <c r="M86" s="3"/>
      <c r="N86" s="3"/>
      <c r="O86" s="3"/>
      <c r="P86" s="3"/>
      <c r="Q86" s="3"/>
      <c r="R86" s="3"/>
      <c r="S86" s="3"/>
      <c r="T86" s="3"/>
      <c r="U86" s="3"/>
      <c r="V86" s="3"/>
      <c r="W86" s="3"/>
      <c r="X86" s="3"/>
      <c r="Y86" s="3"/>
      <c r="Z86" s="3"/>
    </row>
    <row r="87" spans="1:26" ht="15.75" customHeight="1">
      <c r="A87" s="3"/>
      <c r="B87" s="3"/>
      <c r="C87" s="3"/>
      <c r="D87" s="77"/>
      <c r="E87" s="3"/>
      <c r="F87" s="3"/>
      <c r="G87" s="415"/>
      <c r="H87" s="3"/>
      <c r="I87" s="3"/>
      <c r="J87" s="3"/>
      <c r="K87" s="3"/>
      <c r="L87" s="3"/>
      <c r="M87" s="3"/>
      <c r="N87" s="3"/>
      <c r="O87" s="3"/>
      <c r="P87" s="3"/>
      <c r="Q87" s="3"/>
      <c r="R87" s="3"/>
      <c r="S87" s="3"/>
      <c r="T87" s="3"/>
      <c r="U87" s="3"/>
      <c r="V87" s="3"/>
      <c r="W87" s="3"/>
      <c r="X87" s="3"/>
      <c r="Y87" s="3"/>
      <c r="Z87" s="3"/>
    </row>
    <row r="88" spans="1:26" ht="15.75" customHeight="1">
      <c r="A88" s="3"/>
      <c r="B88" s="3"/>
      <c r="C88" s="3"/>
      <c r="D88" s="77"/>
      <c r="E88" s="3"/>
      <c r="F88" s="3"/>
      <c r="G88" s="415"/>
      <c r="H88" s="3"/>
      <c r="I88" s="3"/>
      <c r="J88" s="3"/>
      <c r="K88" s="3"/>
      <c r="L88" s="3"/>
      <c r="M88" s="3"/>
      <c r="N88" s="3"/>
      <c r="O88" s="3"/>
      <c r="P88" s="3"/>
      <c r="Q88" s="3"/>
      <c r="R88" s="3"/>
      <c r="S88" s="3"/>
      <c r="T88" s="3"/>
      <c r="U88" s="3"/>
      <c r="V88" s="3"/>
      <c r="W88" s="3"/>
      <c r="X88" s="3"/>
      <c r="Y88" s="3"/>
      <c r="Z88" s="3"/>
    </row>
    <row r="89" spans="1:26" ht="15.75" customHeight="1">
      <c r="A89" s="3"/>
      <c r="B89" s="3"/>
      <c r="C89" s="3"/>
      <c r="D89" s="77"/>
      <c r="E89" s="3"/>
      <c r="F89" s="3"/>
      <c r="G89" s="415"/>
      <c r="H89" s="3"/>
      <c r="I89" s="3"/>
      <c r="J89" s="3"/>
      <c r="K89" s="3"/>
      <c r="L89" s="3"/>
      <c r="M89" s="3"/>
      <c r="N89" s="3"/>
      <c r="O89" s="3"/>
      <c r="P89" s="3"/>
      <c r="Q89" s="3"/>
      <c r="R89" s="3"/>
      <c r="S89" s="3"/>
      <c r="T89" s="3"/>
      <c r="U89" s="3"/>
      <c r="V89" s="3"/>
      <c r="W89" s="3"/>
      <c r="X89" s="3"/>
      <c r="Y89" s="3"/>
      <c r="Z89" s="3"/>
    </row>
    <row r="90" spans="1:26" ht="15.75" customHeight="1">
      <c r="A90" s="3"/>
      <c r="B90" s="3"/>
      <c r="C90" s="3"/>
      <c r="D90" s="77"/>
      <c r="E90" s="3"/>
      <c r="F90" s="3"/>
      <c r="G90" s="415"/>
      <c r="H90" s="3"/>
      <c r="I90" s="3"/>
      <c r="J90" s="3"/>
      <c r="K90" s="3"/>
      <c r="L90" s="3"/>
      <c r="M90" s="3"/>
      <c r="N90" s="3"/>
      <c r="O90" s="3"/>
      <c r="P90" s="3"/>
      <c r="Q90" s="3"/>
      <c r="R90" s="3"/>
      <c r="S90" s="3"/>
      <c r="T90" s="3"/>
      <c r="U90" s="3"/>
      <c r="V90" s="3"/>
      <c r="W90" s="3"/>
      <c r="X90" s="3"/>
      <c r="Y90" s="3"/>
      <c r="Z90" s="3"/>
    </row>
    <row r="91" spans="1:26" ht="15.75" customHeight="1">
      <c r="A91" s="3"/>
      <c r="B91" s="3"/>
      <c r="C91" s="3"/>
      <c r="D91" s="77"/>
      <c r="E91" s="3"/>
      <c r="F91" s="3"/>
      <c r="G91" s="415"/>
      <c r="H91" s="3"/>
      <c r="I91" s="3"/>
      <c r="J91" s="3"/>
      <c r="K91" s="3"/>
      <c r="L91" s="3"/>
      <c r="M91" s="3"/>
      <c r="N91" s="3"/>
      <c r="O91" s="3"/>
      <c r="P91" s="3"/>
      <c r="Q91" s="3"/>
      <c r="R91" s="3"/>
      <c r="S91" s="3"/>
      <c r="T91" s="3"/>
      <c r="U91" s="3"/>
      <c r="V91" s="3"/>
      <c r="W91" s="3"/>
      <c r="X91" s="3"/>
      <c r="Y91" s="3"/>
      <c r="Z91" s="3"/>
    </row>
    <row r="92" spans="1:26" ht="15.75" customHeight="1">
      <c r="A92" s="3"/>
      <c r="B92" s="3"/>
      <c r="C92" s="3"/>
      <c r="D92" s="77"/>
      <c r="E92" s="3"/>
      <c r="F92" s="3"/>
      <c r="G92" s="415"/>
      <c r="H92" s="3"/>
      <c r="I92" s="3"/>
      <c r="J92" s="3"/>
      <c r="K92" s="3"/>
      <c r="L92" s="3"/>
      <c r="M92" s="3"/>
      <c r="N92" s="3"/>
      <c r="O92" s="3"/>
      <c r="P92" s="3"/>
      <c r="Q92" s="3"/>
      <c r="R92" s="3"/>
      <c r="S92" s="3"/>
      <c r="T92" s="3"/>
      <c r="U92" s="3"/>
      <c r="V92" s="3"/>
      <c r="W92" s="3"/>
      <c r="X92" s="3"/>
      <c r="Y92" s="3"/>
      <c r="Z92" s="3"/>
    </row>
    <row r="93" spans="1:26" ht="15.75" customHeight="1">
      <c r="A93" s="3"/>
      <c r="B93" s="3"/>
      <c r="C93" s="3"/>
      <c r="D93" s="77"/>
      <c r="E93" s="3"/>
      <c r="F93" s="3"/>
      <c r="G93" s="415"/>
      <c r="H93" s="3"/>
      <c r="I93" s="3"/>
      <c r="J93" s="3"/>
      <c r="K93" s="3"/>
      <c r="L93" s="3"/>
      <c r="M93" s="3"/>
      <c r="N93" s="3"/>
      <c r="O93" s="3"/>
      <c r="P93" s="3"/>
      <c r="Q93" s="3"/>
      <c r="R93" s="3"/>
      <c r="S93" s="3"/>
      <c r="T93" s="3"/>
      <c r="U93" s="3"/>
      <c r="V93" s="3"/>
      <c r="W93" s="3"/>
      <c r="X93" s="3"/>
      <c r="Y93" s="3"/>
      <c r="Z93" s="3"/>
    </row>
    <row r="94" spans="1:26" ht="15.75" customHeight="1">
      <c r="A94" s="3"/>
      <c r="B94" s="3"/>
      <c r="C94" s="3"/>
      <c r="D94" s="77"/>
      <c r="E94" s="3"/>
      <c r="F94" s="3"/>
      <c r="G94" s="415"/>
      <c r="H94" s="3"/>
      <c r="I94" s="3"/>
      <c r="J94" s="3"/>
      <c r="K94" s="3"/>
      <c r="L94" s="3"/>
      <c r="M94" s="3"/>
      <c r="N94" s="3"/>
      <c r="O94" s="3"/>
      <c r="P94" s="3"/>
      <c r="Q94" s="3"/>
      <c r="R94" s="3"/>
      <c r="S94" s="3"/>
      <c r="T94" s="3"/>
      <c r="U94" s="3"/>
      <c r="V94" s="3"/>
      <c r="W94" s="3"/>
      <c r="X94" s="3"/>
      <c r="Y94" s="3"/>
      <c r="Z94" s="3"/>
    </row>
    <row r="95" spans="1:26" ht="15.75" customHeight="1">
      <c r="A95" s="3"/>
      <c r="B95" s="3"/>
      <c r="C95" s="3"/>
      <c r="D95" s="77"/>
      <c r="E95" s="3"/>
      <c r="F95" s="3"/>
      <c r="G95" s="415"/>
      <c r="H95" s="3"/>
      <c r="I95" s="3"/>
      <c r="J95" s="3"/>
      <c r="K95" s="3"/>
      <c r="L95" s="3"/>
      <c r="M95" s="3"/>
      <c r="N95" s="3"/>
      <c r="O95" s="3"/>
      <c r="P95" s="3"/>
      <c r="Q95" s="3"/>
      <c r="R95" s="3"/>
      <c r="S95" s="3"/>
      <c r="T95" s="3"/>
      <c r="U95" s="3"/>
      <c r="V95" s="3"/>
      <c r="W95" s="3"/>
      <c r="X95" s="3"/>
      <c r="Y95" s="3"/>
      <c r="Z95" s="3"/>
    </row>
    <row r="96" spans="1:26" ht="15.75" customHeight="1">
      <c r="A96" s="3"/>
      <c r="B96" s="3"/>
      <c r="C96" s="3"/>
      <c r="D96" s="77"/>
      <c r="E96" s="3"/>
      <c r="F96" s="3"/>
      <c r="G96" s="415"/>
      <c r="H96" s="3"/>
      <c r="I96" s="3"/>
      <c r="J96" s="3"/>
      <c r="K96" s="3"/>
      <c r="L96" s="3"/>
      <c r="M96" s="3"/>
      <c r="N96" s="3"/>
      <c r="O96" s="3"/>
      <c r="P96" s="3"/>
      <c r="Q96" s="3"/>
      <c r="R96" s="3"/>
      <c r="S96" s="3"/>
      <c r="T96" s="3"/>
      <c r="U96" s="3"/>
      <c r="V96" s="3"/>
      <c r="W96" s="3"/>
      <c r="X96" s="3"/>
      <c r="Y96" s="3"/>
      <c r="Z96" s="3"/>
    </row>
    <row r="97" spans="1:26" ht="15.75" customHeight="1">
      <c r="A97" s="3"/>
      <c r="B97" s="3"/>
      <c r="C97" s="3"/>
      <c r="D97" s="77"/>
      <c r="E97" s="3"/>
      <c r="F97" s="3"/>
      <c r="G97" s="415"/>
      <c r="H97" s="3"/>
      <c r="I97" s="3"/>
      <c r="J97" s="3"/>
      <c r="K97" s="3"/>
      <c r="L97" s="3"/>
      <c r="M97" s="3"/>
      <c r="N97" s="3"/>
      <c r="O97" s="3"/>
      <c r="P97" s="3"/>
      <c r="Q97" s="3"/>
      <c r="R97" s="3"/>
      <c r="S97" s="3"/>
      <c r="T97" s="3"/>
      <c r="U97" s="3"/>
      <c r="V97" s="3"/>
      <c r="W97" s="3"/>
      <c r="X97" s="3"/>
      <c r="Y97" s="3"/>
      <c r="Z97" s="3"/>
    </row>
    <row r="98" spans="1:26" ht="15.75" customHeight="1">
      <c r="A98" s="3"/>
      <c r="B98" s="3"/>
      <c r="C98" s="3"/>
      <c r="D98" s="77"/>
      <c r="E98" s="3"/>
      <c r="F98" s="3"/>
      <c r="G98" s="415"/>
      <c r="H98" s="3"/>
      <c r="I98" s="3"/>
      <c r="J98" s="3"/>
      <c r="K98" s="3"/>
      <c r="L98" s="3"/>
      <c r="M98" s="3"/>
      <c r="N98" s="3"/>
      <c r="O98" s="3"/>
      <c r="P98" s="3"/>
      <c r="Q98" s="3"/>
      <c r="R98" s="3"/>
      <c r="S98" s="3"/>
      <c r="T98" s="3"/>
      <c r="U98" s="3"/>
      <c r="V98" s="3"/>
      <c r="W98" s="3"/>
      <c r="X98" s="3"/>
      <c r="Y98" s="3"/>
      <c r="Z98" s="3"/>
    </row>
    <row r="99" spans="1:26" ht="15.75" customHeight="1">
      <c r="A99" s="3"/>
      <c r="B99" s="3"/>
      <c r="C99" s="3"/>
      <c r="D99" s="77"/>
      <c r="E99" s="3"/>
      <c r="F99" s="3"/>
      <c r="G99" s="415"/>
      <c r="H99" s="3"/>
      <c r="I99" s="3"/>
      <c r="J99" s="3"/>
      <c r="K99" s="3"/>
      <c r="L99" s="3"/>
      <c r="M99" s="3"/>
      <c r="N99" s="3"/>
      <c r="O99" s="3"/>
      <c r="P99" s="3"/>
      <c r="Q99" s="3"/>
      <c r="R99" s="3"/>
      <c r="S99" s="3"/>
      <c r="T99" s="3"/>
      <c r="U99" s="3"/>
      <c r="V99" s="3"/>
      <c r="W99" s="3"/>
      <c r="X99" s="3"/>
      <c r="Y99" s="3"/>
      <c r="Z99" s="3"/>
    </row>
    <row r="100" spans="1:26" ht="15.75" customHeight="1">
      <c r="A100" s="3"/>
      <c r="B100" s="3"/>
      <c r="C100" s="3"/>
      <c r="D100" s="77"/>
      <c r="E100" s="3"/>
      <c r="F100" s="3"/>
      <c r="G100" s="415"/>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77"/>
      <c r="E101" s="3"/>
      <c r="F101" s="3"/>
      <c r="G101" s="415"/>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77"/>
      <c r="E102" s="3"/>
      <c r="F102" s="3"/>
      <c r="G102" s="415"/>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77"/>
      <c r="E103" s="3"/>
      <c r="F103" s="3"/>
      <c r="G103" s="415"/>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77"/>
      <c r="E104" s="3"/>
      <c r="F104" s="3"/>
      <c r="G104" s="415"/>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77"/>
      <c r="E105" s="3"/>
      <c r="F105" s="3"/>
      <c r="G105" s="415"/>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77"/>
      <c r="E106" s="3"/>
      <c r="F106" s="3"/>
      <c r="G106" s="415"/>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77"/>
      <c r="E107" s="3"/>
      <c r="F107" s="3"/>
      <c r="G107" s="415"/>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77"/>
      <c r="E108" s="3"/>
      <c r="F108" s="3"/>
      <c r="G108" s="415"/>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77"/>
      <c r="E109" s="3"/>
      <c r="F109" s="3"/>
      <c r="G109" s="415"/>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77"/>
      <c r="E110" s="3"/>
      <c r="F110" s="3"/>
      <c r="G110" s="415"/>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77"/>
      <c r="E111" s="3"/>
      <c r="F111" s="3"/>
      <c r="G111" s="415"/>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77"/>
      <c r="E112" s="3"/>
      <c r="F112" s="3"/>
      <c r="G112" s="415"/>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77"/>
      <c r="E113" s="3"/>
      <c r="F113" s="3"/>
      <c r="G113" s="415"/>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77"/>
      <c r="E114" s="3"/>
      <c r="F114" s="3"/>
      <c r="G114" s="415"/>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77"/>
      <c r="E115" s="3"/>
      <c r="F115" s="3"/>
      <c r="G115" s="415"/>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77"/>
      <c r="E116" s="3"/>
      <c r="F116" s="3"/>
      <c r="G116" s="415"/>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77"/>
      <c r="E117" s="3"/>
      <c r="F117" s="3"/>
      <c r="G117" s="415"/>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77"/>
      <c r="E118" s="3"/>
      <c r="F118" s="3"/>
      <c r="G118" s="415"/>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77"/>
      <c r="E119" s="3"/>
      <c r="F119" s="3"/>
      <c r="G119" s="415"/>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77"/>
      <c r="E120" s="3"/>
      <c r="F120" s="3"/>
      <c r="G120" s="415"/>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77"/>
      <c r="E121" s="3"/>
      <c r="F121" s="3"/>
      <c r="G121" s="415"/>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77"/>
      <c r="E122" s="3"/>
      <c r="F122" s="3"/>
      <c r="G122" s="415"/>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77"/>
      <c r="E123" s="3"/>
      <c r="F123" s="3"/>
      <c r="G123" s="415"/>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77"/>
      <c r="E124" s="3"/>
      <c r="F124" s="3"/>
      <c r="G124" s="415"/>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77"/>
      <c r="E125" s="3"/>
      <c r="F125" s="3"/>
      <c r="G125" s="415"/>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77"/>
      <c r="E126" s="3"/>
      <c r="F126" s="3"/>
      <c r="G126" s="415"/>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77"/>
      <c r="E127" s="3"/>
      <c r="F127" s="3"/>
      <c r="G127" s="415"/>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77"/>
      <c r="E128" s="3"/>
      <c r="F128" s="3"/>
      <c r="G128" s="415"/>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77"/>
      <c r="E129" s="3"/>
      <c r="F129" s="3"/>
      <c r="G129" s="415"/>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77"/>
      <c r="E130" s="3"/>
      <c r="F130" s="3"/>
      <c r="G130" s="415"/>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77"/>
      <c r="E131" s="3"/>
      <c r="F131" s="3"/>
      <c r="G131" s="415"/>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77"/>
      <c r="E132" s="3"/>
      <c r="F132" s="3"/>
      <c r="G132" s="415"/>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77"/>
      <c r="E133" s="3"/>
      <c r="F133" s="3"/>
      <c r="G133" s="415"/>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77"/>
      <c r="E134" s="3"/>
      <c r="F134" s="3"/>
      <c r="G134" s="415"/>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77"/>
      <c r="E135" s="3"/>
      <c r="F135" s="3"/>
      <c r="G135" s="415"/>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77"/>
      <c r="E136" s="3"/>
      <c r="F136" s="3"/>
      <c r="G136" s="415"/>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77"/>
      <c r="E137" s="3"/>
      <c r="F137" s="3"/>
      <c r="G137" s="415"/>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77"/>
      <c r="E138" s="3"/>
      <c r="F138" s="3"/>
      <c r="G138" s="415"/>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77"/>
      <c r="E139" s="3"/>
      <c r="F139" s="3"/>
      <c r="G139" s="415"/>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77"/>
      <c r="E140" s="3"/>
      <c r="F140" s="3"/>
      <c r="G140" s="415"/>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77"/>
      <c r="E141" s="3"/>
      <c r="F141" s="3"/>
      <c r="G141" s="415"/>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77"/>
      <c r="E142" s="3"/>
      <c r="F142" s="3"/>
      <c r="G142" s="415"/>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77"/>
      <c r="E143" s="3"/>
      <c r="F143" s="3"/>
      <c r="G143" s="415"/>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77"/>
      <c r="E144" s="3"/>
      <c r="F144" s="3"/>
      <c r="G144" s="415"/>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77"/>
      <c r="E145" s="3"/>
      <c r="F145" s="3"/>
      <c r="G145" s="415"/>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77"/>
      <c r="E146" s="3"/>
      <c r="F146" s="3"/>
      <c r="G146" s="415"/>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77"/>
      <c r="E147" s="3"/>
      <c r="F147" s="3"/>
      <c r="G147" s="415"/>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77"/>
      <c r="E148" s="3"/>
      <c r="F148" s="3"/>
      <c r="G148" s="415"/>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77"/>
      <c r="E149" s="3"/>
      <c r="F149" s="3"/>
      <c r="G149" s="415"/>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77"/>
      <c r="E150" s="3"/>
      <c r="F150" s="3"/>
      <c r="G150" s="415"/>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77"/>
      <c r="E151" s="3"/>
      <c r="F151" s="3"/>
      <c r="G151" s="415"/>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77"/>
      <c r="E152" s="3"/>
      <c r="F152" s="3"/>
      <c r="G152" s="415"/>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77"/>
      <c r="E153" s="3"/>
      <c r="F153" s="3"/>
      <c r="G153" s="415"/>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77"/>
      <c r="E154" s="3"/>
      <c r="F154" s="3"/>
      <c r="G154" s="415"/>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77"/>
      <c r="E155" s="3"/>
      <c r="F155" s="3"/>
      <c r="G155" s="415"/>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77"/>
      <c r="E156" s="3"/>
      <c r="F156" s="3"/>
      <c r="G156" s="415"/>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77"/>
      <c r="E157" s="3"/>
      <c r="F157" s="3"/>
      <c r="G157" s="415"/>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77"/>
      <c r="E158" s="3"/>
      <c r="F158" s="3"/>
      <c r="G158" s="415"/>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77"/>
      <c r="E159" s="3"/>
      <c r="F159" s="3"/>
      <c r="G159" s="415"/>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77"/>
      <c r="E160" s="3"/>
      <c r="F160" s="3"/>
      <c r="G160" s="415"/>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77"/>
      <c r="E161" s="3"/>
      <c r="F161" s="3"/>
      <c r="G161" s="415"/>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77"/>
      <c r="E162" s="3"/>
      <c r="F162" s="3"/>
      <c r="G162" s="415"/>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77"/>
      <c r="E163" s="3"/>
      <c r="F163" s="3"/>
      <c r="G163" s="415"/>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77"/>
      <c r="E164" s="3"/>
      <c r="F164" s="3"/>
      <c r="G164" s="415"/>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77"/>
      <c r="E165" s="3"/>
      <c r="F165" s="3"/>
      <c r="G165" s="415"/>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77"/>
      <c r="E166" s="3"/>
      <c r="F166" s="3"/>
      <c r="G166" s="415"/>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77"/>
      <c r="E167" s="3"/>
      <c r="F167" s="3"/>
      <c r="G167" s="415"/>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77"/>
      <c r="E168" s="3"/>
      <c r="F168" s="3"/>
      <c r="G168" s="415"/>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77"/>
      <c r="E169" s="3"/>
      <c r="F169" s="3"/>
      <c r="G169" s="415"/>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77"/>
      <c r="E170" s="3"/>
      <c r="F170" s="3"/>
      <c r="G170" s="415"/>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77"/>
      <c r="E171" s="3"/>
      <c r="F171" s="3"/>
      <c r="G171" s="415"/>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77"/>
      <c r="E172" s="3"/>
      <c r="F172" s="3"/>
      <c r="G172" s="415"/>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77"/>
      <c r="E173" s="3"/>
      <c r="F173" s="3"/>
      <c r="G173" s="415"/>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77"/>
      <c r="E174" s="3"/>
      <c r="F174" s="3"/>
      <c r="G174" s="415"/>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77"/>
      <c r="E175" s="3"/>
      <c r="F175" s="3"/>
      <c r="G175" s="415"/>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77"/>
      <c r="E176" s="3"/>
      <c r="F176" s="3"/>
      <c r="G176" s="415"/>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77"/>
      <c r="E177" s="3"/>
      <c r="F177" s="3"/>
      <c r="G177" s="415"/>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77"/>
      <c r="E178" s="3"/>
      <c r="F178" s="3"/>
      <c r="G178" s="415"/>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77"/>
      <c r="E179" s="3"/>
      <c r="F179" s="3"/>
      <c r="G179" s="415"/>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77"/>
      <c r="E180" s="3"/>
      <c r="F180" s="3"/>
      <c r="G180" s="415"/>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77"/>
      <c r="E181" s="3"/>
      <c r="F181" s="3"/>
      <c r="G181" s="415"/>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77"/>
      <c r="E182" s="3"/>
      <c r="F182" s="3"/>
      <c r="G182" s="415"/>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77"/>
      <c r="E183" s="3"/>
      <c r="F183" s="3"/>
      <c r="G183" s="415"/>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77"/>
      <c r="E184" s="3"/>
      <c r="F184" s="3"/>
      <c r="G184" s="415"/>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77"/>
      <c r="E185" s="3"/>
      <c r="F185" s="3"/>
      <c r="G185" s="415"/>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77"/>
      <c r="E186" s="3"/>
      <c r="F186" s="3"/>
      <c r="G186" s="415"/>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77"/>
      <c r="E187" s="3"/>
      <c r="F187" s="3"/>
      <c r="G187" s="415"/>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77"/>
      <c r="E188" s="3"/>
      <c r="F188" s="3"/>
      <c r="G188" s="415"/>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77"/>
      <c r="E189" s="3"/>
      <c r="F189" s="3"/>
      <c r="G189" s="415"/>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77"/>
      <c r="E190" s="3"/>
      <c r="F190" s="3"/>
      <c r="G190" s="415"/>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77"/>
      <c r="E191" s="3"/>
      <c r="F191" s="3"/>
      <c r="G191" s="415"/>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77"/>
      <c r="E192" s="3"/>
      <c r="F192" s="3"/>
      <c r="G192" s="415"/>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77"/>
      <c r="E193" s="3"/>
      <c r="F193" s="3"/>
      <c r="G193" s="415"/>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77"/>
      <c r="E194" s="3"/>
      <c r="F194" s="3"/>
      <c r="G194" s="415"/>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77"/>
      <c r="E195" s="3"/>
      <c r="F195" s="3"/>
      <c r="G195" s="415"/>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77"/>
      <c r="E196" s="3"/>
      <c r="F196" s="3"/>
      <c r="G196" s="415"/>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77"/>
      <c r="E197" s="3"/>
      <c r="F197" s="3"/>
      <c r="G197" s="415"/>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77"/>
      <c r="E198" s="3"/>
      <c r="F198" s="3"/>
      <c r="G198" s="415"/>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77"/>
      <c r="E199" s="3"/>
      <c r="F199" s="3"/>
      <c r="G199" s="415"/>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77"/>
      <c r="E200" s="3"/>
      <c r="F200" s="3"/>
      <c r="G200" s="415"/>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77"/>
      <c r="E201" s="3"/>
      <c r="F201" s="3"/>
      <c r="G201" s="415"/>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77"/>
      <c r="E202" s="3"/>
      <c r="F202" s="3"/>
      <c r="G202" s="415"/>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77"/>
      <c r="E203" s="3"/>
      <c r="F203" s="3"/>
      <c r="G203" s="415"/>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77"/>
      <c r="E204" s="3"/>
      <c r="F204" s="3"/>
      <c r="G204" s="415"/>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77"/>
      <c r="E205" s="3"/>
      <c r="F205" s="3"/>
      <c r="G205" s="415"/>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77"/>
      <c r="E206" s="3"/>
      <c r="F206" s="3"/>
      <c r="G206" s="415"/>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77"/>
      <c r="E207" s="3"/>
      <c r="F207" s="3"/>
      <c r="G207" s="415"/>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77"/>
      <c r="E208" s="3"/>
      <c r="F208" s="3"/>
      <c r="G208" s="415"/>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77"/>
      <c r="E209" s="3"/>
      <c r="F209" s="3"/>
      <c r="G209" s="415"/>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77"/>
      <c r="E210" s="3"/>
      <c r="F210" s="3"/>
      <c r="G210" s="415"/>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77"/>
      <c r="E211" s="3"/>
      <c r="F211" s="3"/>
      <c r="G211" s="415"/>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77"/>
      <c r="E212" s="3"/>
      <c r="F212" s="3"/>
      <c r="G212" s="415"/>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77"/>
      <c r="E213" s="3"/>
      <c r="F213" s="3"/>
      <c r="G213" s="415"/>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77"/>
      <c r="E214" s="3"/>
      <c r="F214" s="3"/>
      <c r="G214" s="415"/>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77"/>
      <c r="E215" s="3"/>
      <c r="F215" s="3"/>
      <c r="G215" s="415"/>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77"/>
      <c r="E216" s="3"/>
      <c r="F216" s="3"/>
      <c r="G216" s="415"/>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77"/>
      <c r="E217" s="3"/>
      <c r="F217" s="3"/>
      <c r="G217" s="415"/>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77"/>
      <c r="E218" s="3"/>
      <c r="F218" s="3"/>
      <c r="G218" s="415"/>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77"/>
      <c r="E219" s="3"/>
      <c r="F219" s="3"/>
      <c r="G219" s="415"/>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77"/>
      <c r="E220" s="3"/>
      <c r="F220" s="3"/>
      <c r="G220" s="415"/>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77"/>
      <c r="E221" s="3"/>
      <c r="F221" s="3"/>
      <c r="G221" s="415"/>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77"/>
      <c r="E222" s="3"/>
      <c r="F222" s="3"/>
      <c r="G222" s="415"/>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77"/>
      <c r="E223" s="3"/>
      <c r="F223" s="3"/>
      <c r="G223" s="415"/>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77"/>
      <c r="E224" s="3"/>
      <c r="F224" s="3"/>
      <c r="G224" s="415"/>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77"/>
      <c r="E225" s="3"/>
      <c r="F225" s="3"/>
      <c r="G225" s="415"/>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77"/>
      <c r="E226" s="3"/>
      <c r="F226" s="3"/>
      <c r="G226" s="415"/>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77"/>
      <c r="E227" s="3"/>
      <c r="F227" s="3"/>
      <c r="G227" s="415"/>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77"/>
      <c r="E228" s="3"/>
      <c r="F228" s="3"/>
      <c r="G228" s="415"/>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77"/>
      <c r="E229" s="3"/>
      <c r="F229" s="3"/>
      <c r="G229" s="415"/>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77"/>
      <c r="E230" s="3"/>
      <c r="F230" s="3"/>
      <c r="G230" s="415"/>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77"/>
      <c r="E231" s="3"/>
      <c r="F231" s="3"/>
      <c r="G231" s="415"/>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77"/>
      <c r="E232" s="3"/>
      <c r="F232" s="3"/>
      <c r="G232" s="415"/>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77"/>
      <c r="E233" s="3"/>
      <c r="F233" s="3"/>
      <c r="G233" s="415"/>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77"/>
      <c r="E234" s="3"/>
      <c r="F234" s="3"/>
      <c r="G234" s="415"/>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77"/>
      <c r="E235" s="3"/>
      <c r="F235" s="3"/>
      <c r="G235" s="415"/>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77"/>
      <c r="E236" s="3"/>
      <c r="F236" s="3"/>
      <c r="G236" s="415"/>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77"/>
      <c r="E237" s="3"/>
      <c r="F237" s="3"/>
      <c r="G237" s="415"/>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77"/>
      <c r="E238" s="3"/>
      <c r="F238" s="3"/>
      <c r="G238" s="415"/>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77"/>
      <c r="E239" s="3"/>
      <c r="F239" s="3"/>
      <c r="G239" s="415"/>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77"/>
      <c r="E240" s="3"/>
      <c r="F240" s="3"/>
      <c r="G240" s="415"/>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77"/>
      <c r="E241" s="3"/>
      <c r="F241" s="3"/>
      <c r="G241" s="415"/>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77"/>
      <c r="E242" s="3"/>
      <c r="F242" s="3"/>
      <c r="G242" s="415"/>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77"/>
      <c r="E243" s="3"/>
      <c r="F243" s="3"/>
      <c r="G243" s="415"/>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77"/>
      <c r="E244" s="3"/>
      <c r="F244" s="3"/>
      <c r="G244" s="415"/>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77"/>
      <c r="E245" s="3"/>
      <c r="F245" s="3"/>
      <c r="G245" s="415"/>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77"/>
      <c r="E246" s="3"/>
      <c r="F246" s="3"/>
      <c r="G246" s="415"/>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77"/>
      <c r="E247" s="3"/>
      <c r="F247" s="3"/>
      <c r="G247" s="415"/>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77"/>
      <c r="E248" s="3"/>
      <c r="F248" s="3"/>
      <c r="G248" s="415"/>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77"/>
      <c r="E249" s="3"/>
      <c r="F249" s="3"/>
      <c r="G249" s="415"/>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77"/>
      <c r="E250" s="3"/>
      <c r="F250" s="3"/>
      <c r="G250" s="415"/>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77"/>
      <c r="E251" s="3"/>
      <c r="F251" s="3"/>
      <c r="G251" s="415"/>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77"/>
      <c r="E252" s="3"/>
      <c r="F252" s="3"/>
      <c r="G252" s="415"/>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77"/>
      <c r="E253" s="3"/>
      <c r="F253" s="3"/>
      <c r="G253" s="415"/>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77"/>
      <c r="E254" s="3"/>
      <c r="F254" s="3"/>
      <c r="G254" s="415"/>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77"/>
      <c r="E255" s="3"/>
      <c r="F255" s="3"/>
      <c r="G255" s="415"/>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77"/>
      <c r="E256" s="3"/>
      <c r="F256" s="3"/>
      <c r="G256" s="415"/>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77"/>
      <c r="E257" s="3"/>
      <c r="F257" s="3"/>
      <c r="G257" s="415"/>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77"/>
      <c r="E258" s="3"/>
      <c r="F258" s="3"/>
      <c r="G258" s="415"/>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77"/>
      <c r="E259" s="3"/>
      <c r="F259" s="3"/>
      <c r="G259" s="415"/>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77"/>
      <c r="E260" s="3"/>
      <c r="F260" s="3"/>
      <c r="G260" s="415"/>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77"/>
      <c r="E261" s="3"/>
      <c r="F261" s="3"/>
      <c r="G261" s="415"/>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77"/>
      <c r="E262" s="3"/>
      <c r="F262" s="3"/>
      <c r="G262" s="415"/>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77"/>
      <c r="E263" s="3"/>
      <c r="F263" s="3"/>
      <c r="G263" s="415"/>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77"/>
      <c r="E264" s="3"/>
      <c r="F264" s="3"/>
      <c r="G264" s="415"/>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77"/>
      <c r="E265" s="3"/>
      <c r="F265" s="3"/>
      <c r="G265" s="415"/>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77"/>
      <c r="E266" s="3"/>
      <c r="F266" s="3"/>
      <c r="G266" s="415"/>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77"/>
      <c r="E267" s="3"/>
      <c r="F267" s="3"/>
      <c r="G267" s="415"/>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77"/>
      <c r="E268" s="3"/>
      <c r="F268" s="3"/>
      <c r="G268" s="415"/>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77"/>
      <c r="E269" s="3"/>
      <c r="F269" s="3"/>
      <c r="G269" s="415"/>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77"/>
      <c r="E270" s="3"/>
      <c r="F270" s="3"/>
      <c r="G270" s="415"/>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77"/>
      <c r="E271" s="3"/>
      <c r="F271" s="3"/>
      <c r="G271" s="415"/>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77"/>
      <c r="E272" s="3"/>
      <c r="F272" s="3"/>
      <c r="G272" s="415"/>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77"/>
      <c r="E273" s="3"/>
      <c r="F273" s="3"/>
      <c r="G273" s="415"/>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77"/>
      <c r="E274" s="3"/>
      <c r="F274" s="3"/>
      <c r="G274" s="415"/>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77"/>
      <c r="E275" s="3"/>
      <c r="F275" s="3"/>
      <c r="G275" s="415"/>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77"/>
      <c r="E276" s="3"/>
      <c r="F276" s="3"/>
      <c r="G276" s="415"/>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77"/>
      <c r="E277" s="3"/>
      <c r="F277" s="3"/>
      <c r="G277" s="415"/>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77"/>
      <c r="E278" s="3"/>
      <c r="F278" s="3"/>
      <c r="G278" s="415"/>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77"/>
      <c r="E279" s="3"/>
      <c r="F279" s="3"/>
      <c r="G279" s="415"/>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77"/>
      <c r="E280" s="3"/>
      <c r="F280" s="3"/>
      <c r="G280" s="415"/>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77"/>
      <c r="E281" s="3"/>
      <c r="F281" s="3"/>
      <c r="G281" s="415"/>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77"/>
      <c r="E282" s="3"/>
      <c r="F282" s="3"/>
      <c r="G282" s="415"/>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77"/>
      <c r="E283" s="3"/>
      <c r="F283" s="3"/>
      <c r="G283" s="415"/>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77"/>
      <c r="E284" s="3"/>
      <c r="F284" s="3"/>
      <c r="G284" s="415"/>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77"/>
      <c r="E285" s="3"/>
      <c r="F285" s="3"/>
      <c r="G285" s="415"/>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77"/>
      <c r="E286" s="3"/>
      <c r="F286" s="3"/>
      <c r="G286" s="415"/>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77"/>
      <c r="E287" s="3"/>
      <c r="F287" s="3"/>
      <c r="G287" s="415"/>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77"/>
      <c r="E288" s="3"/>
      <c r="F288" s="3"/>
      <c r="G288" s="415"/>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77"/>
      <c r="E289" s="3"/>
      <c r="F289" s="3"/>
      <c r="G289" s="415"/>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77"/>
      <c r="E290" s="3"/>
      <c r="F290" s="3"/>
      <c r="G290" s="415"/>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77"/>
      <c r="E291" s="3"/>
      <c r="F291" s="3"/>
      <c r="G291" s="415"/>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77"/>
      <c r="E292" s="3"/>
      <c r="F292" s="3"/>
      <c r="G292" s="415"/>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77"/>
      <c r="E293" s="3"/>
      <c r="F293" s="3"/>
      <c r="G293" s="415"/>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77"/>
      <c r="E294" s="3"/>
      <c r="F294" s="3"/>
      <c r="G294" s="415"/>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77"/>
      <c r="E295" s="3"/>
      <c r="F295" s="3"/>
      <c r="G295" s="415"/>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77"/>
      <c r="E296" s="3"/>
      <c r="F296" s="3"/>
      <c r="G296" s="415"/>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77"/>
      <c r="E297" s="3"/>
      <c r="F297" s="3"/>
      <c r="G297" s="415"/>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77"/>
      <c r="E298" s="3"/>
      <c r="F298" s="3"/>
      <c r="G298" s="415"/>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77"/>
      <c r="E299" s="3"/>
      <c r="F299" s="3"/>
      <c r="G299" s="415"/>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77"/>
      <c r="E300" s="3"/>
      <c r="F300" s="3"/>
      <c r="G300" s="415"/>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77"/>
      <c r="E301" s="3"/>
      <c r="F301" s="3"/>
      <c r="G301" s="415"/>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77"/>
      <c r="E302" s="3"/>
      <c r="F302" s="3"/>
      <c r="G302" s="415"/>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77"/>
      <c r="E303" s="3"/>
      <c r="F303" s="3"/>
      <c r="G303" s="415"/>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77"/>
      <c r="E304" s="3"/>
      <c r="F304" s="3"/>
      <c r="G304" s="415"/>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77"/>
      <c r="E305" s="3"/>
      <c r="F305" s="3"/>
      <c r="G305" s="415"/>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77"/>
      <c r="E306" s="3"/>
      <c r="F306" s="3"/>
      <c r="G306" s="415"/>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77"/>
      <c r="E307" s="3"/>
      <c r="F307" s="3"/>
      <c r="G307" s="415"/>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77"/>
      <c r="E308" s="3"/>
      <c r="F308" s="3"/>
      <c r="G308" s="415"/>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77"/>
      <c r="E309" s="3"/>
      <c r="F309" s="3"/>
      <c r="G309" s="415"/>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77"/>
      <c r="E310" s="3"/>
      <c r="F310" s="3"/>
      <c r="G310" s="415"/>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77"/>
      <c r="E311" s="3"/>
      <c r="F311" s="3"/>
      <c r="G311" s="415"/>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77"/>
      <c r="E312" s="3"/>
      <c r="F312" s="3"/>
      <c r="G312" s="415"/>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77"/>
      <c r="E313" s="3"/>
      <c r="F313" s="3"/>
      <c r="G313" s="415"/>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77"/>
      <c r="E314" s="3"/>
      <c r="F314" s="3"/>
      <c r="G314" s="415"/>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77"/>
      <c r="E315" s="3"/>
      <c r="F315" s="3"/>
      <c r="G315" s="415"/>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77"/>
      <c r="E316" s="3"/>
      <c r="F316" s="3"/>
      <c r="G316" s="415"/>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77"/>
      <c r="E317" s="3"/>
      <c r="F317" s="3"/>
      <c r="G317" s="415"/>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77"/>
      <c r="E318" s="3"/>
      <c r="F318" s="3"/>
      <c r="G318" s="415"/>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77"/>
      <c r="E319" s="3"/>
      <c r="F319" s="3"/>
      <c r="G319" s="415"/>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77"/>
      <c r="E320" s="3"/>
      <c r="F320" s="3"/>
      <c r="G320" s="415"/>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77"/>
      <c r="E321" s="3"/>
      <c r="F321" s="3"/>
      <c r="G321" s="415"/>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77"/>
      <c r="E322" s="3"/>
      <c r="F322" s="3"/>
      <c r="G322" s="415"/>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77"/>
      <c r="E323" s="3"/>
      <c r="F323" s="3"/>
      <c r="G323" s="415"/>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77"/>
      <c r="E324" s="3"/>
      <c r="F324" s="3"/>
      <c r="G324" s="415"/>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77"/>
      <c r="E325" s="3"/>
      <c r="F325" s="3"/>
      <c r="G325" s="415"/>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77"/>
      <c r="E326" s="3"/>
      <c r="F326" s="3"/>
      <c r="G326" s="415"/>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77"/>
      <c r="E327" s="3"/>
      <c r="F327" s="3"/>
      <c r="G327" s="415"/>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77"/>
      <c r="E328" s="3"/>
      <c r="F328" s="3"/>
      <c r="G328" s="415"/>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77"/>
      <c r="E329" s="3"/>
      <c r="F329" s="3"/>
      <c r="G329" s="415"/>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77"/>
      <c r="E330" s="3"/>
      <c r="F330" s="3"/>
      <c r="G330" s="415"/>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77"/>
      <c r="E331" s="3"/>
      <c r="F331" s="3"/>
      <c r="G331" s="415"/>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77"/>
      <c r="E332" s="3"/>
      <c r="F332" s="3"/>
      <c r="G332" s="415"/>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77"/>
      <c r="E333" s="3"/>
      <c r="F333" s="3"/>
      <c r="G333" s="415"/>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77"/>
      <c r="E334" s="3"/>
      <c r="F334" s="3"/>
      <c r="G334" s="415"/>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77"/>
      <c r="E335" s="3"/>
      <c r="F335" s="3"/>
      <c r="G335" s="415"/>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77"/>
      <c r="E336" s="3"/>
      <c r="F336" s="3"/>
      <c r="G336" s="415"/>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77"/>
      <c r="E337" s="3"/>
      <c r="F337" s="3"/>
      <c r="G337" s="415"/>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77"/>
      <c r="E338" s="3"/>
      <c r="F338" s="3"/>
      <c r="G338" s="415"/>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77"/>
      <c r="E339" s="3"/>
      <c r="F339" s="3"/>
      <c r="G339" s="415"/>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77"/>
      <c r="E340" s="3"/>
      <c r="F340" s="3"/>
      <c r="G340" s="415"/>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77"/>
      <c r="E341" s="3"/>
      <c r="F341" s="3"/>
      <c r="G341" s="415"/>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77"/>
      <c r="E342" s="3"/>
      <c r="F342" s="3"/>
      <c r="G342" s="415"/>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77"/>
      <c r="E343" s="3"/>
      <c r="F343" s="3"/>
      <c r="G343" s="415"/>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77"/>
      <c r="E344" s="3"/>
      <c r="F344" s="3"/>
      <c r="G344" s="415"/>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77"/>
      <c r="E345" s="3"/>
      <c r="F345" s="3"/>
      <c r="G345" s="415"/>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77"/>
      <c r="E346" s="3"/>
      <c r="F346" s="3"/>
      <c r="G346" s="415"/>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77"/>
      <c r="E347" s="3"/>
      <c r="F347" s="3"/>
      <c r="G347" s="415"/>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77"/>
      <c r="E348" s="3"/>
      <c r="F348" s="3"/>
      <c r="G348" s="415"/>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77"/>
      <c r="E349" s="3"/>
      <c r="F349" s="3"/>
      <c r="G349" s="415"/>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77"/>
      <c r="E350" s="3"/>
      <c r="F350" s="3"/>
      <c r="G350" s="415"/>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77"/>
      <c r="E351" s="3"/>
      <c r="F351" s="3"/>
      <c r="G351" s="415"/>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77"/>
      <c r="E352" s="3"/>
      <c r="F352" s="3"/>
      <c r="G352" s="415"/>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77"/>
      <c r="E353" s="3"/>
      <c r="F353" s="3"/>
      <c r="G353" s="415"/>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77"/>
      <c r="E354" s="3"/>
      <c r="F354" s="3"/>
      <c r="G354" s="415"/>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77"/>
      <c r="E355" s="3"/>
      <c r="F355" s="3"/>
      <c r="G355" s="415"/>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77"/>
      <c r="E356" s="3"/>
      <c r="F356" s="3"/>
      <c r="G356" s="415"/>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77"/>
      <c r="E357" s="3"/>
      <c r="F357" s="3"/>
      <c r="G357" s="415"/>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77"/>
      <c r="E358" s="3"/>
      <c r="F358" s="3"/>
      <c r="G358" s="415"/>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77"/>
      <c r="E359" s="3"/>
      <c r="F359" s="3"/>
      <c r="G359" s="415"/>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77"/>
      <c r="E360" s="3"/>
      <c r="F360" s="3"/>
      <c r="G360" s="415"/>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77"/>
      <c r="E361" s="3"/>
      <c r="F361" s="3"/>
      <c r="G361" s="415"/>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77"/>
      <c r="E362" s="3"/>
      <c r="F362" s="3"/>
      <c r="G362" s="415"/>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77"/>
      <c r="E363" s="3"/>
      <c r="F363" s="3"/>
      <c r="G363" s="415"/>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77"/>
      <c r="E364" s="3"/>
      <c r="F364" s="3"/>
      <c r="G364" s="415"/>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77"/>
      <c r="E365" s="3"/>
      <c r="F365" s="3"/>
      <c r="G365" s="415"/>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77"/>
      <c r="E366" s="3"/>
      <c r="F366" s="3"/>
      <c r="G366" s="415"/>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77"/>
      <c r="E367" s="3"/>
      <c r="F367" s="3"/>
      <c r="G367" s="415"/>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77"/>
      <c r="E368" s="3"/>
      <c r="F368" s="3"/>
      <c r="G368" s="415"/>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77"/>
      <c r="E369" s="3"/>
      <c r="F369" s="3"/>
      <c r="G369" s="415"/>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77"/>
      <c r="E370" s="3"/>
      <c r="F370" s="3"/>
      <c r="G370" s="415"/>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77"/>
      <c r="E371" s="3"/>
      <c r="F371" s="3"/>
      <c r="G371" s="415"/>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77"/>
      <c r="E372" s="3"/>
      <c r="F372" s="3"/>
      <c r="G372" s="415"/>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77"/>
      <c r="E373" s="3"/>
      <c r="F373" s="3"/>
      <c r="G373" s="415"/>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77"/>
      <c r="E374" s="3"/>
      <c r="F374" s="3"/>
      <c r="G374" s="415"/>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77"/>
      <c r="E375" s="3"/>
      <c r="F375" s="3"/>
      <c r="G375" s="415"/>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77"/>
      <c r="E376" s="3"/>
      <c r="F376" s="3"/>
      <c r="G376" s="415"/>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77"/>
      <c r="E377" s="3"/>
      <c r="F377" s="3"/>
      <c r="G377" s="415"/>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77"/>
      <c r="E378" s="3"/>
      <c r="F378" s="3"/>
      <c r="G378" s="415"/>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77"/>
      <c r="E379" s="3"/>
      <c r="F379" s="3"/>
      <c r="G379" s="415"/>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77"/>
      <c r="E380" s="3"/>
      <c r="F380" s="3"/>
      <c r="G380" s="415"/>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77"/>
      <c r="E381" s="3"/>
      <c r="F381" s="3"/>
      <c r="G381" s="415"/>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77"/>
      <c r="E382" s="3"/>
      <c r="F382" s="3"/>
      <c r="G382" s="415"/>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77"/>
      <c r="E383" s="3"/>
      <c r="F383" s="3"/>
      <c r="G383" s="415"/>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77"/>
      <c r="E384" s="3"/>
      <c r="F384" s="3"/>
      <c r="G384" s="415"/>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77"/>
      <c r="E385" s="3"/>
      <c r="F385" s="3"/>
      <c r="G385" s="415"/>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77"/>
      <c r="E386" s="3"/>
      <c r="F386" s="3"/>
      <c r="G386" s="415"/>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77"/>
      <c r="E387" s="3"/>
      <c r="F387" s="3"/>
      <c r="G387" s="415"/>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77"/>
      <c r="E388" s="3"/>
      <c r="F388" s="3"/>
      <c r="G388" s="415"/>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77"/>
      <c r="E389" s="3"/>
      <c r="F389" s="3"/>
      <c r="G389" s="415"/>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77"/>
      <c r="E390" s="3"/>
      <c r="F390" s="3"/>
      <c r="G390" s="415"/>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77"/>
      <c r="E391" s="3"/>
      <c r="F391" s="3"/>
      <c r="G391" s="415"/>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77"/>
      <c r="E392" s="3"/>
      <c r="F392" s="3"/>
      <c r="G392" s="415"/>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77"/>
      <c r="E393" s="3"/>
      <c r="F393" s="3"/>
      <c r="G393" s="415"/>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77"/>
      <c r="E394" s="3"/>
      <c r="F394" s="3"/>
      <c r="G394" s="415"/>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77"/>
      <c r="E395" s="3"/>
      <c r="F395" s="3"/>
      <c r="G395" s="415"/>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77"/>
      <c r="E396" s="3"/>
      <c r="F396" s="3"/>
      <c r="G396" s="415"/>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77"/>
      <c r="E397" s="3"/>
      <c r="F397" s="3"/>
      <c r="G397" s="415"/>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77"/>
      <c r="E398" s="3"/>
      <c r="F398" s="3"/>
      <c r="G398" s="415"/>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77"/>
      <c r="E399" s="3"/>
      <c r="F399" s="3"/>
      <c r="G399" s="415"/>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77"/>
      <c r="E400" s="3"/>
      <c r="F400" s="3"/>
      <c r="G400" s="415"/>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77"/>
      <c r="E401" s="3"/>
      <c r="F401" s="3"/>
      <c r="G401" s="415"/>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77"/>
      <c r="E402" s="3"/>
      <c r="F402" s="3"/>
      <c r="G402" s="415"/>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77"/>
      <c r="E403" s="3"/>
      <c r="F403" s="3"/>
      <c r="G403" s="415"/>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77"/>
      <c r="E404" s="3"/>
      <c r="F404" s="3"/>
      <c r="G404" s="415"/>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77"/>
      <c r="E405" s="3"/>
      <c r="F405" s="3"/>
      <c r="G405" s="415"/>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77"/>
      <c r="E406" s="3"/>
      <c r="F406" s="3"/>
      <c r="G406" s="415"/>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77"/>
      <c r="E407" s="3"/>
      <c r="F407" s="3"/>
      <c r="G407" s="415"/>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77"/>
      <c r="E408" s="3"/>
      <c r="F408" s="3"/>
      <c r="G408" s="415"/>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77"/>
      <c r="E409" s="3"/>
      <c r="F409" s="3"/>
      <c r="G409" s="415"/>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77"/>
      <c r="E410" s="3"/>
      <c r="F410" s="3"/>
      <c r="G410" s="415"/>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77"/>
      <c r="E411" s="3"/>
      <c r="F411" s="3"/>
      <c r="G411" s="415"/>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77"/>
      <c r="E412" s="3"/>
      <c r="F412" s="3"/>
      <c r="G412" s="415"/>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77"/>
      <c r="E413" s="3"/>
      <c r="F413" s="3"/>
      <c r="G413" s="415"/>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77"/>
      <c r="E414" s="3"/>
      <c r="F414" s="3"/>
      <c r="G414" s="415"/>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77"/>
      <c r="E415" s="3"/>
      <c r="F415" s="3"/>
      <c r="G415" s="415"/>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77"/>
      <c r="E416" s="3"/>
      <c r="F416" s="3"/>
      <c r="G416" s="415"/>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77"/>
      <c r="E417" s="3"/>
      <c r="F417" s="3"/>
      <c r="G417" s="415"/>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77"/>
      <c r="E418" s="3"/>
      <c r="F418" s="3"/>
      <c r="G418" s="415"/>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77"/>
      <c r="E419" s="3"/>
      <c r="F419" s="3"/>
      <c r="G419" s="415"/>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77"/>
      <c r="E420" s="3"/>
      <c r="F420" s="3"/>
      <c r="G420" s="415"/>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77"/>
      <c r="E421" s="3"/>
      <c r="F421" s="3"/>
      <c r="G421" s="415"/>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77"/>
      <c r="E422" s="3"/>
      <c r="F422" s="3"/>
      <c r="G422" s="415"/>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77"/>
      <c r="E423" s="3"/>
      <c r="F423" s="3"/>
      <c r="G423" s="415"/>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77"/>
      <c r="E424" s="3"/>
      <c r="F424" s="3"/>
      <c r="G424" s="415"/>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77"/>
      <c r="E425" s="3"/>
      <c r="F425" s="3"/>
      <c r="G425" s="415"/>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77"/>
      <c r="E426" s="3"/>
      <c r="F426" s="3"/>
      <c r="G426" s="415"/>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77"/>
      <c r="E427" s="3"/>
      <c r="F427" s="3"/>
      <c r="G427" s="415"/>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77"/>
      <c r="E428" s="3"/>
      <c r="F428" s="3"/>
      <c r="G428" s="415"/>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77"/>
      <c r="E429" s="3"/>
      <c r="F429" s="3"/>
      <c r="G429" s="415"/>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77"/>
      <c r="E430" s="3"/>
      <c r="F430" s="3"/>
      <c r="G430" s="415"/>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77"/>
      <c r="E431" s="3"/>
      <c r="F431" s="3"/>
      <c r="G431" s="415"/>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77"/>
      <c r="E432" s="3"/>
      <c r="F432" s="3"/>
      <c r="G432" s="415"/>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77"/>
      <c r="E433" s="3"/>
      <c r="F433" s="3"/>
      <c r="G433" s="415"/>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77"/>
      <c r="E434" s="3"/>
      <c r="F434" s="3"/>
      <c r="G434" s="415"/>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77"/>
      <c r="E435" s="3"/>
      <c r="F435" s="3"/>
      <c r="G435" s="415"/>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77"/>
      <c r="E436" s="3"/>
      <c r="F436" s="3"/>
      <c r="G436" s="415"/>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77"/>
      <c r="E437" s="3"/>
      <c r="F437" s="3"/>
      <c r="G437" s="415"/>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77"/>
      <c r="E438" s="3"/>
      <c r="F438" s="3"/>
      <c r="G438" s="415"/>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77"/>
      <c r="E439" s="3"/>
      <c r="F439" s="3"/>
      <c r="G439" s="415"/>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77"/>
      <c r="E440" s="3"/>
      <c r="F440" s="3"/>
      <c r="G440" s="415"/>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77"/>
      <c r="E441" s="3"/>
      <c r="F441" s="3"/>
      <c r="G441" s="415"/>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77"/>
      <c r="E442" s="3"/>
      <c r="F442" s="3"/>
      <c r="G442" s="415"/>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77"/>
      <c r="E443" s="3"/>
      <c r="F443" s="3"/>
      <c r="G443" s="415"/>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77"/>
      <c r="E444" s="3"/>
      <c r="F444" s="3"/>
      <c r="G444" s="415"/>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77"/>
      <c r="E445" s="3"/>
      <c r="F445" s="3"/>
      <c r="G445" s="415"/>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77"/>
      <c r="E446" s="3"/>
      <c r="F446" s="3"/>
      <c r="G446" s="415"/>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77"/>
      <c r="E447" s="3"/>
      <c r="F447" s="3"/>
      <c r="G447" s="415"/>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77"/>
      <c r="E448" s="3"/>
      <c r="F448" s="3"/>
      <c r="G448" s="415"/>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77"/>
      <c r="E449" s="3"/>
      <c r="F449" s="3"/>
      <c r="G449" s="415"/>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77"/>
      <c r="E450" s="3"/>
      <c r="F450" s="3"/>
      <c r="G450" s="415"/>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77"/>
      <c r="E451" s="3"/>
      <c r="F451" s="3"/>
      <c r="G451" s="415"/>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77"/>
      <c r="E452" s="3"/>
      <c r="F452" s="3"/>
      <c r="G452" s="415"/>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77"/>
      <c r="E453" s="3"/>
      <c r="F453" s="3"/>
      <c r="G453" s="415"/>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77"/>
      <c r="E454" s="3"/>
      <c r="F454" s="3"/>
      <c r="G454" s="415"/>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77"/>
      <c r="E455" s="3"/>
      <c r="F455" s="3"/>
      <c r="G455" s="415"/>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77"/>
      <c r="E456" s="3"/>
      <c r="F456" s="3"/>
      <c r="G456" s="415"/>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77"/>
      <c r="E457" s="3"/>
      <c r="F457" s="3"/>
      <c r="G457" s="415"/>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77"/>
      <c r="E458" s="3"/>
      <c r="F458" s="3"/>
      <c r="G458" s="415"/>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77"/>
      <c r="E459" s="3"/>
      <c r="F459" s="3"/>
      <c r="G459" s="415"/>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77"/>
      <c r="E460" s="3"/>
      <c r="F460" s="3"/>
      <c r="G460" s="415"/>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77"/>
      <c r="E461" s="3"/>
      <c r="F461" s="3"/>
      <c r="G461" s="415"/>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77"/>
      <c r="E462" s="3"/>
      <c r="F462" s="3"/>
      <c r="G462" s="415"/>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77"/>
      <c r="E463" s="3"/>
      <c r="F463" s="3"/>
      <c r="G463" s="415"/>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77"/>
      <c r="E464" s="3"/>
      <c r="F464" s="3"/>
      <c r="G464" s="415"/>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77"/>
      <c r="E465" s="3"/>
      <c r="F465" s="3"/>
      <c r="G465" s="415"/>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77"/>
      <c r="E466" s="3"/>
      <c r="F466" s="3"/>
      <c r="G466" s="415"/>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77"/>
      <c r="E467" s="3"/>
      <c r="F467" s="3"/>
      <c r="G467" s="415"/>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77"/>
      <c r="E468" s="3"/>
      <c r="F468" s="3"/>
      <c r="G468" s="415"/>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77"/>
      <c r="E469" s="3"/>
      <c r="F469" s="3"/>
      <c r="G469" s="415"/>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77"/>
      <c r="E470" s="3"/>
      <c r="F470" s="3"/>
      <c r="G470" s="415"/>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77"/>
      <c r="E471" s="3"/>
      <c r="F471" s="3"/>
      <c r="G471" s="415"/>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77"/>
      <c r="E472" s="3"/>
      <c r="F472" s="3"/>
      <c r="G472" s="415"/>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77"/>
      <c r="E473" s="3"/>
      <c r="F473" s="3"/>
      <c r="G473" s="415"/>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77"/>
      <c r="E474" s="3"/>
      <c r="F474" s="3"/>
      <c r="G474" s="415"/>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77"/>
      <c r="E475" s="3"/>
      <c r="F475" s="3"/>
      <c r="G475" s="415"/>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77"/>
      <c r="E476" s="3"/>
      <c r="F476" s="3"/>
      <c r="G476" s="415"/>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77"/>
      <c r="E477" s="3"/>
      <c r="F477" s="3"/>
      <c r="G477" s="415"/>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77"/>
      <c r="E478" s="3"/>
      <c r="F478" s="3"/>
      <c r="G478" s="415"/>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77"/>
      <c r="E479" s="3"/>
      <c r="F479" s="3"/>
      <c r="G479" s="415"/>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77"/>
      <c r="E480" s="3"/>
      <c r="F480" s="3"/>
      <c r="G480" s="415"/>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77"/>
      <c r="E481" s="3"/>
      <c r="F481" s="3"/>
      <c r="G481" s="415"/>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77"/>
      <c r="E482" s="3"/>
      <c r="F482" s="3"/>
      <c r="G482" s="415"/>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77"/>
      <c r="E483" s="3"/>
      <c r="F483" s="3"/>
      <c r="G483" s="415"/>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77"/>
      <c r="E484" s="3"/>
      <c r="F484" s="3"/>
      <c r="G484" s="415"/>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77"/>
      <c r="E485" s="3"/>
      <c r="F485" s="3"/>
      <c r="G485" s="415"/>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77"/>
      <c r="E486" s="3"/>
      <c r="F486" s="3"/>
      <c r="G486" s="415"/>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77"/>
      <c r="E487" s="3"/>
      <c r="F487" s="3"/>
      <c r="G487" s="415"/>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77"/>
      <c r="E488" s="3"/>
      <c r="F488" s="3"/>
      <c r="G488" s="415"/>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77"/>
      <c r="E489" s="3"/>
      <c r="F489" s="3"/>
      <c r="G489" s="415"/>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77"/>
      <c r="E490" s="3"/>
      <c r="F490" s="3"/>
      <c r="G490" s="415"/>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77"/>
      <c r="E491" s="3"/>
      <c r="F491" s="3"/>
      <c r="G491" s="415"/>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77"/>
      <c r="E492" s="3"/>
      <c r="F492" s="3"/>
      <c r="G492" s="415"/>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77"/>
      <c r="E493" s="3"/>
      <c r="F493" s="3"/>
      <c r="G493" s="415"/>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77"/>
      <c r="E494" s="3"/>
      <c r="F494" s="3"/>
      <c r="G494" s="415"/>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77"/>
      <c r="E495" s="3"/>
      <c r="F495" s="3"/>
      <c r="G495" s="415"/>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77"/>
      <c r="E496" s="3"/>
      <c r="F496" s="3"/>
      <c r="G496" s="415"/>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77"/>
      <c r="E497" s="3"/>
      <c r="F497" s="3"/>
      <c r="G497" s="415"/>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77"/>
      <c r="E498" s="3"/>
      <c r="F498" s="3"/>
      <c r="G498" s="415"/>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77"/>
      <c r="E499" s="3"/>
      <c r="F499" s="3"/>
      <c r="G499" s="415"/>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77"/>
      <c r="E500" s="3"/>
      <c r="F500" s="3"/>
      <c r="G500" s="415"/>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77"/>
      <c r="E501" s="3"/>
      <c r="F501" s="3"/>
      <c r="G501" s="415"/>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77"/>
      <c r="E502" s="3"/>
      <c r="F502" s="3"/>
      <c r="G502" s="415"/>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77"/>
      <c r="E503" s="3"/>
      <c r="F503" s="3"/>
      <c r="G503" s="415"/>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77"/>
      <c r="E504" s="3"/>
      <c r="F504" s="3"/>
      <c r="G504" s="415"/>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77"/>
      <c r="E505" s="3"/>
      <c r="F505" s="3"/>
      <c r="G505" s="415"/>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77"/>
      <c r="E506" s="3"/>
      <c r="F506" s="3"/>
      <c r="G506" s="415"/>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77"/>
      <c r="E507" s="3"/>
      <c r="F507" s="3"/>
      <c r="G507" s="415"/>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77"/>
      <c r="E508" s="3"/>
      <c r="F508" s="3"/>
      <c r="G508" s="415"/>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77"/>
      <c r="E509" s="3"/>
      <c r="F509" s="3"/>
      <c r="G509" s="415"/>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77"/>
      <c r="E510" s="3"/>
      <c r="F510" s="3"/>
      <c r="G510" s="415"/>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77"/>
      <c r="E511" s="3"/>
      <c r="F511" s="3"/>
      <c r="G511" s="415"/>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77"/>
      <c r="E512" s="3"/>
      <c r="F512" s="3"/>
      <c r="G512" s="415"/>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77"/>
      <c r="E513" s="3"/>
      <c r="F513" s="3"/>
      <c r="G513" s="415"/>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77"/>
      <c r="E514" s="3"/>
      <c r="F514" s="3"/>
      <c r="G514" s="415"/>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77"/>
      <c r="E515" s="3"/>
      <c r="F515" s="3"/>
      <c r="G515" s="415"/>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77"/>
      <c r="E516" s="3"/>
      <c r="F516" s="3"/>
      <c r="G516" s="415"/>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77"/>
      <c r="E517" s="3"/>
      <c r="F517" s="3"/>
      <c r="G517" s="415"/>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77"/>
      <c r="E518" s="3"/>
      <c r="F518" s="3"/>
      <c r="G518" s="415"/>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77"/>
      <c r="E519" s="3"/>
      <c r="F519" s="3"/>
      <c r="G519" s="415"/>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77"/>
      <c r="E520" s="3"/>
      <c r="F520" s="3"/>
      <c r="G520" s="415"/>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77"/>
      <c r="E521" s="3"/>
      <c r="F521" s="3"/>
      <c r="G521" s="415"/>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77"/>
      <c r="E522" s="3"/>
      <c r="F522" s="3"/>
      <c r="G522" s="415"/>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77"/>
      <c r="E523" s="3"/>
      <c r="F523" s="3"/>
      <c r="G523" s="415"/>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77"/>
      <c r="E524" s="3"/>
      <c r="F524" s="3"/>
      <c r="G524" s="415"/>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77"/>
      <c r="E525" s="3"/>
      <c r="F525" s="3"/>
      <c r="G525" s="415"/>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77"/>
      <c r="E526" s="3"/>
      <c r="F526" s="3"/>
      <c r="G526" s="415"/>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77"/>
      <c r="E527" s="3"/>
      <c r="F527" s="3"/>
      <c r="G527" s="415"/>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77"/>
      <c r="E528" s="3"/>
      <c r="F528" s="3"/>
      <c r="G528" s="415"/>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77"/>
      <c r="E529" s="3"/>
      <c r="F529" s="3"/>
      <c r="G529" s="415"/>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77"/>
      <c r="E530" s="3"/>
      <c r="F530" s="3"/>
      <c r="G530" s="415"/>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77"/>
      <c r="E531" s="3"/>
      <c r="F531" s="3"/>
      <c r="G531" s="415"/>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77"/>
      <c r="E532" s="3"/>
      <c r="F532" s="3"/>
      <c r="G532" s="415"/>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77"/>
      <c r="E533" s="3"/>
      <c r="F533" s="3"/>
      <c r="G533" s="415"/>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77"/>
      <c r="E534" s="3"/>
      <c r="F534" s="3"/>
      <c r="G534" s="415"/>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77"/>
      <c r="E535" s="3"/>
      <c r="F535" s="3"/>
      <c r="G535" s="415"/>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77"/>
      <c r="E536" s="3"/>
      <c r="F536" s="3"/>
      <c r="G536" s="415"/>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77"/>
      <c r="E537" s="3"/>
      <c r="F537" s="3"/>
      <c r="G537" s="415"/>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77"/>
      <c r="E538" s="3"/>
      <c r="F538" s="3"/>
      <c r="G538" s="415"/>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77"/>
      <c r="E539" s="3"/>
      <c r="F539" s="3"/>
      <c r="G539" s="415"/>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77"/>
      <c r="E540" s="3"/>
      <c r="F540" s="3"/>
      <c r="G540" s="415"/>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77"/>
      <c r="E541" s="3"/>
      <c r="F541" s="3"/>
      <c r="G541" s="415"/>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77"/>
      <c r="E542" s="3"/>
      <c r="F542" s="3"/>
      <c r="G542" s="415"/>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77"/>
      <c r="E543" s="3"/>
      <c r="F543" s="3"/>
      <c r="G543" s="415"/>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77"/>
      <c r="E544" s="3"/>
      <c r="F544" s="3"/>
      <c r="G544" s="415"/>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77"/>
      <c r="E545" s="3"/>
      <c r="F545" s="3"/>
      <c r="G545" s="415"/>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77"/>
      <c r="E546" s="3"/>
      <c r="F546" s="3"/>
      <c r="G546" s="415"/>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77"/>
      <c r="E547" s="3"/>
      <c r="F547" s="3"/>
      <c r="G547" s="415"/>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77"/>
      <c r="E548" s="3"/>
      <c r="F548" s="3"/>
      <c r="G548" s="415"/>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77"/>
      <c r="E549" s="3"/>
      <c r="F549" s="3"/>
      <c r="G549" s="415"/>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77"/>
      <c r="E550" s="3"/>
      <c r="F550" s="3"/>
      <c r="G550" s="415"/>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77"/>
      <c r="E551" s="3"/>
      <c r="F551" s="3"/>
      <c r="G551" s="415"/>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77"/>
      <c r="E552" s="3"/>
      <c r="F552" s="3"/>
      <c r="G552" s="415"/>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77"/>
      <c r="E553" s="3"/>
      <c r="F553" s="3"/>
      <c r="G553" s="415"/>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77"/>
      <c r="E554" s="3"/>
      <c r="F554" s="3"/>
      <c r="G554" s="415"/>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77"/>
      <c r="E555" s="3"/>
      <c r="F555" s="3"/>
      <c r="G555" s="415"/>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77"/>
      <c r="E556" s="3"/>
      <c r="F556" s="3"/>
      <c r="G556" s="415"/>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77"/>
      <c r="E557" s="3"/>
      <c r="F557" s="3"/>
      <c r="G557" s="415"/>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77"/>
      <c r="E558" s="3"/>
      <c r="F558" s="3"/>
      <c r="G558" s="415"/>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77"/>
      <c r="E559" s="3"/>
      <c r="F559" s="3"/>
      <c r="G559" s="415"/>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77"/>
      <c r="E560" s="3"/>
      <c r="F560" s="3"/>
      <c r="G560" s="415"/>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77"/>
      <c r="E561" s="3"/>
      <c r="F561" s="3"/>
      <c r="G561" s="415"/>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77"/>
      <c r="E562" s="3"/>
      <c r="F562" s="3"/>
      <c r="G562" s="415"/>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77"/>
      <c r="E563" s="3"/>
      <c r="F563" s="3"/>
      <c r="G563" s="415"/>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77"/>
      <c r="E564" s="3"/>
      <c r="F564" s="3"/>
      <c r="G564" s="415"/>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77"/>
      <c r="E565" s="3"/>
      <c r="F565" s="3"/>
      <c r="G565" s="415"/>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77"/>
      <c r="E566" s="3"/>
      <c r="F566" s="3"/>
      <c r="G566" s="415"/>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77"/>
      <c r="E567" s="3"/>
      <c r="F567" s="3"/>
      <c r="G567" s="415"/>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77"/>
      <c r="E568" s="3"/>
      <c r="F568" s="3"/>
      <c r="G568" s="415"/>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77"/>
      <c r="E569" s="3"/>
      <c r="F569" s="3"/>
      <c r="G569" s="415"/>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77"/>
      <c r="E570" s="3"/>
      <c r="F570" s="3"/>
      <c r="G570" s="415"/>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77"/>
      <c r="E571" s="3"/>
      <c r="F571" s="3"/>
      <c r="G571" s="415"/>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77"/>
      <c r="E572" s="3"/>
      <c r="F572" s="3"/>
      <c r="G572" s="415"/>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77"/>
      <c r="E573" s="3"/>
      <c r="F573" s="3"/>
      <c r="G573" s="415"/>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77"/>
      <c r="E574" s="3"/>
      <c r="F574" s="3"/>
      <c r="G574" s="415"/>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77"/>
      <c r="E575" s="3"/>
      <c r="F575" s="3"/>
      <c r="G575" s="415"/>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77"/>
      <c r="E576" s="3"/>
      <c r="F576" s="3"/>
      <c r="G576" s="415"/>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77"/>
      <c r="E577" s="3"/>
      <c r="F577" s="3"/>
      <c r="G577" s="415"/>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77"/>
      <c r="E578" s="3"/>
      <c r="F578" s="3"/>
      <c r="G578" s="415"/>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77"/>
      <c r="E579" s="3"/>
      <c r="F579" s="3"/>
      <c r="G579" s="415"/>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77"/>
      <c r="E580" s="3"/>
      <c r="F580" s="3"/>
      <c r="G580" s="415"/>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77"/>
      <c r="E581" s="3"/>
      <c r="F581" s="3"/>
      <c r="G581" s="415"/>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77"/>
      <c r="E582" s="3"/>
      <c r="F582" s="3"/>
      <c r="G582" s="415"/>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77"/>
      <c r="E583" s="3"/>
      <c r="F583" s="3"/>
      <c r="G583" s="415"/>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77"/>
      <c r="E584" s="3"/>
      <c r="F584" s="3"/>
      <c r="G584" s="415"/>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77"/>
      <c r="E585" s="3"/>
      <c r="F585" s="3"/>
      <c r="G585" s="415"/>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77"/>
      <c r="E586" s="3"/>
      <c r="F586" s="3"/>
      <c r="G586" s="415"/>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77"/>
      <c r="E587" s="3"/>
      <c r="F587" s="3"/>
      <c r="G587" s="415"/>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77"/>
      <c r="E588" s="3"/>
      <c r="F588" s="3"/>
      <c r="G588" s="415"/>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77"/>
      <c r="E589" s="3"/>
      <c r="F589" s="3"/>
      <c r="G589" s="415"/>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77"/>
      <c r="E590" s="3"/>
      <c r="F590" s="3"/>
      <c r="G590" s="415"/>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77"/>
      <c r="E591" s="3"/>
      <c r="F591" s="3"/>
      <c r="G591" s="415"/>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77"/>
      <c r="E592" s="3"/>
      <c r="F592" s="3"/>
      <c r="G592" s="415"/>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77"/>
      <c r="E593" s="3"/>
      <c r="F593" s="3"/>
      <c r="G593" s="415"/>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77"/>
      <c r="E594" s="3"/>
      <c r="F594" s="3"/>
      <c r="G594" s="415"/>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77"/>
      <c r="E595" s="3"/>
      <c r="F595" s="3"/>
      <c r="G595" s="415"/>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77"/>
      <c r="E596" s="3"/>
      <c r="F596" s="3"/>
      <c r="G596" s="415"/>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77"/>
      <c r="E597" s="3"/>
      <c r="F597" s="3"/>
      <c r="G597" s="415"/>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77"/>
      <c r="E598" s="3"/>
      <c r="F598" s="3"/>
      <c r="G598" s="415"/>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77"/>
      <c r="E599" s="3"/>
      <c r="F599" s="3"/>
      <c r="G599" s="415"/>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77"/>
      <c r="E600" s="3"/>
      <c r="F600" s="3"/>
      <c r="G600" s="415"/>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77"/>
      <c r="E601" s="3"/>
      <c r="F601" s="3"/>
      <c r="G601" s="415"/>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77"/>
      <c r="E602" s="3"/>
      <c r="F602" s="3"/>
      <c r="G602" s="415"/>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77"/>
      <c r="E603" s="3"/>
      <c r="F603" s="3"/>
      <c r="G603" s="415"/>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77"/>
      <c r="E604" s="3"/>
      <c r="F604" s="3"/>
      <c r="G604" s="415"/>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77"/>
      <c r="E605" s="3"/>
      <c r="F605" s="3"/>
      <c r="G605" s="415"/>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77"/>
      <c r="E606" s="3"/>
      <c r="F606" s="3"/>
      <c r="G606" s="415"/>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77"/>
      <c r="E607" s="3"/>
      <c r="F607" s="3"/>
      <c r="G607" s="415"/>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77"/>
      <c r="E608" s="3"/>
      <c r="F608" s="3"/>
      <c r="G608" s="415"/>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77"/>
      <c r="E609" s="3"/>
      <c r="F609" s="3"/>
      <c r="G609" s="415"/>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77"/>
      <c r="E610" s="3"/>
      <c r="F610" s="3"/>
      <c r="G610" s="415"/>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77"/>
      <c r="E611" s="3"/>
      <c r="F611" s="3"/>
      <c r="G611" s="415"/>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77"/>
      <c r="E612" s="3"/>
      <c r="F612" s="3"/>
      <c r="G612" s="415"/>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77"/>
      <c r="E613" s="3"/>
      <c r="F613" s="3"/>
      <c r="G613" s="415"/>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77"/>
      <c r="E614" s="3"/>
      <c r="F614" s="3"/>
      <c r="G614" s="415"/>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77"/>
      <c r="E615" s="3"/>
      <c r="F615" s="3"/>
      <c r="G615" s="415"/>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77"/>
      <c r="E616" s="3"/>
      <c r="F616" s="3"/>
      <c r="G616" s="415"/>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77"/>
      <c r="E617" s="3"/>
      <c r="F617" s="3"/>
      <c r="G617" s="415"/>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77"/>
      <c r="E618" s="3"/>
      <c r="F618" s="3"/>
      <c r="G618" s="415"/>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77"/>
      <c r="E619" s="3"/>
      <c r="F619" s="3"/>
      <c r="G619" s="415"/>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77"/>
      <c r="E620" s="3"/>
      <c r="F620" s="3"/>
      <c r="G620" s="415"/>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77"/>
      <c r="E621" s="3"/>
      <c r="F621" s="3"/>
      <c r="G621" s="415"/>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77"/>
      <c r="E622" s="3"/>
      <c r="F622" s="3"/>
      <c r="G622" s="415"/>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77"/>
      <c r="E623" s="3"/>
      <c r="F623" s="3"/>
      <c r="G623" s="415"/>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77"/>
      <c r="E624" s="3"/>
      <c r="F624" s="3"/>
      <c r="G624" s="415"/>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77"/>
      <c r="E625" s="3"/>
      <c r="F625" s="3"/>
      <c r="G625" s="415"/>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77"/>
      <c r="E626" s="3"/>
      <c r="F626" s="3"/>
      <c r="G626" s="415"/>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77"/>
      <c r="E627" s="3"/>
      <c r="F627" s="3"/>
      <c r="G627" s="415"/>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77"/>
      <c r="E628" s="3"/>
      <c r="F628" s="3"/>
      <c r="G628" s="415"/>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77"/>
      <c r="E629" s="3"/>
      <c r="F629" s="3"/>
      <c r="G629" s="415"/>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77"/>
      <c r="E630" s="3"/>
      <c r="F630" s="3"/>
      <c r="G630" s="415"/>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77"/>
      <c r="E631" s="3"/>
      <c r="F631" s="3"/>
      <c r="G631" s="415"/>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77"/>
      <c r="E632" s="3"/>
      <c r="F632" s="3"/>
      <c r="G632" s="415"/>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77"/>
      <c r="E633" s="3"/>
      <c r="F633" s="3"/>
      <c r="G633" s="415"/>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77"/>
      <c r="E634" s="3"/>
      <c r="F634" s="3"/>
      <c r="G634" s="415"/>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77"/>
      <c r="E635" s="3"/>
      <c r="F635" s="3"/>
      <c r="G635" s="415"/>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77"/>
      <c r="E636" s="3"/>
      <c r="F636" s="3"/>
      <c r="G636" s="415"/>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77"/>
      <c r="E637" s="3"/>
      <c r="F637" s="3"/>
      <c r="G637" s="415"/>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77"/>
      <c r="E638" s="3"/>
      <c r="F638" s="3"/>
      <c r="G638" s="415"/>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77"/>
      <c r="E639" s="3"/>
      <c r="F639" s="3"/>
      <c r="G639" s="415"/>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77"/>
      <c r="E640" s="3"/>
      <c r="F640" s="3"/>
      <c r="G640" s="415"/>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77"/>
      <c r="E641" s="3"/>
      <c r="F641" s="3"/>
      <c r="G641" s="415"/>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77"/>
      <c r="E642" s="3"/>
      <c r="F642" s="3"/>
      <c r="G642" s="415"/>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77"/>
      <c r="E643" s="3"/>
      <c r="F643" s="3"/>
      <c r="G643" s="415"/>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77"/>
      <c r="E644" s="3"/>
      <c r="F644" s="3"/>
      <c r="G644" s="415"/>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77"/>
      <c r="E645" s="3"/>
      <c r="F645" s="3"/>
      <c r="G645" s="415"/>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77"/>
      <c r="E646" s="3"/>
      <c r="F646" s="3"/>
      <c r="G646" s="415"/>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77"/>
      <c r="E647" s="3"/>
      <c r="F647" s="3"/>
      <c r="G647" s="415"/>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77"/>
      <c r="E648" s="3"/>
      <c r="F648" s="3"/>
      <c r="G648" s="415"/>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77"/>
      <c r="E649" s="3"/>
      <c r="F649" s="3"/>
      <c r="G649" s="415"/>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77"/>
      <c r="E650" s="3"/>
      <c r="F650" s="3"/>
      <c r="G650" s="415"/>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77"/>
      <c r="E651" s="3"/>
      <c r="F651" s="3"/>
      <c r="G651" s="415"/>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77"/>
      <c r="E652" s="3"/>
      <c r="F652" s="3"/>
      <c r="G652" s="415"/>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77"/>
      <c r="E653" s="3"/>
      <c r="F653" s="3"/>
      <c r="G653" s="415"/>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77"/>
      <c r="E654" s="3"/>
      <c r="F654" s="3"/>
      <c r="G654" s="415"/>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77"/>
      <c r="E655" s="3"/>
      <c r="F655" s="3"/>
      <c r="G655" s="415"/>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77"/>
      <c r="E656" s="3"/>
      <c r="F656" s="3"/>
      <c r="G656" s="415"/>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77"/>
      <c r="E657" s="3"/>
      <c r="F657" s="3"/>
      <c r="G657" s="415"/>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77"/>
      <c r="E658" s="3"/>
      <c r="F658" s="3"/>
      <c r="G658" s="415"/>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77"/>
      <c r="E659" s="3"/>
      <c r="F659" s="3"/>
      <c r="G659" s="415"/>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77"/>
      <c r="E660" s="3"/>
      <c r="F660" s="3"/>
      <c r="G660" s="415"/>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77"/>
      <c r="E661" s="3"/>
      <c r="F661" s="3"/>
      <c r="G661" s="415"/>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77"/>
      <c r="E662" s="3"/>
      <c r="F662" s="3"/>
      <c r="G662" s="415"/>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77"/>
      <c r="E663" s="3"/>
      <c r="F663" s="3"/>
      <c r="G663" s="415"/>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77"/>
      <c r="E664" s="3"/>
      <c r="F664" s="3"/>
      <c r="G664" s="415"/>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77"/>
      <c r="E665" s="3"/>
      <c r="F665" s="3"/>
      <c r="G665" s="415"/>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77"/>
      <c r="E666" s="3"/>
      <c r="F666" s="3"/>
      <c r="G666" s="415"/>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77"/>
      <c r="E667" s="3"/>
      <c r="F667" s="3"/>
      <c r="G667" s="415"/>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77"/>
      <c r="E668" s="3"/>
      <c r="F668" s="3"/>
      <c r="G668" s="415"/>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77"/>
      <c r="E669" s="3"/>
      <c r="F669" s="3"/>
      <c r="G669" s="415"/>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77"/>
      <c r="E670" s="3"/>
      <c r="F670" s="3"/>
      <c r="G670" s="415"/>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77"/>
      <c r="E671" s="3"/>
      <c r="F671" s="3"/>
      <c r="G671" s="415"/>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77"/>
      <c r="E672" s="3"/>
      <c r="F672" s="3"/>
      <c r="G672" s="415"/>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77"/>
      <c r="E673" s="3"/>
      <c r="F673" s="3"/>
      <c r="G673" s="415"/>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77"/>
      <c r="E674" s="3"/>
      <c r="F674" s="3"/>
      <c r="G674" s="415"/>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77"/>
      <c r="E675" s="3"/>
      <c r="F675" s="3"/>
      <c r="G675" s="415"/>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77"/>
      <c r="E676" s="3"/>
      <c r="F676" s="3"/>
      <c r="G676" s="415"/>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77"/>
      <c r="E677" s="3"/>
      <c r="F677" s="3"/>
      <c r="G677" s="415"/>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77"/>
      <c r="E678" s="3"/>
      <c r="F678" s="3"/>
      <c r="G678" s="415"/>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77"/>
      <c r="E679" s="3"/>
      <c r="F679" s="3"/>
      <c r="G679" s="415"/>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77"/>
      <c r="E680" s="3"/>
      <c r="F680" s="3"/>
      <c r="G680" s="415"/>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77"/>
      <c r="E681" s="3"/>
      <c r="F681" s="3"/>
      <c r="G681" s="415"/>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77"/>
      <c r="E682" s="3"/>
      <c r="F682" s="3"/>
      <c r="G682" s="415"/>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77"/>
      <c r="E683" s="3"/>
      <c r="F683" s="3"/>
      <c r="G683" s="415"/>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77"/>
      <c r="E684" s="3"/>
      <c r="F684" s="3"/>
      <c r="G684" s="415"/>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77"/>
      <c r="E685" s="3"/>
      <c r="F685" s="3"/>
      <c r="G685" s="415"/>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77"/>
      <c r="E686" s="3"/>
      <c r="F686" s="3"/>
      <c r="G686" s="415"/>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77"/>
      <c r="E687" s="3"/>
      <c r="F687" s="3"/>
      <c r="G687" s="415"/>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77"/>
      <c r="E688" s="3"/>
      <c r="F688" s="3"/>
      <c r="G688" s="415"/>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77"/>
      <c r="E689" s="3"/>
      <c r="F689" s="3"/>
      <c r="G689" s="415"/>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77"/>
      <c r="E690" s="3"/>
      <c r="F690" s="3"/>
      <c r="G690" s="415"/>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77"/>
      <c r="E691" s="3"/>
      <c r="F691" s="3"/>
      <c r="G691" s="415"/>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77"/>
      <c r="E692" s="3"/>
      <c r="F692" s="3"/>
      <c r="G692" s="415"/>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77"/>
      <c r="E693" s="3"/>
      <c r="F693" s="3"/>
      <c r="G693" s="415"/>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77"/>
      <c r="E694" s="3"/>
      <c r="F694" s="3"/>
      <c r="G694" s="415"/>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77"/>
      <c r="E695" s="3"/>
      <c r="F695" s="3"/>
      <c r="G695" s="415"/>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77"/>
      <c r="E696" s="3"/>
      <c r="F696" s="3"/>
      <c r="G696" s="415"/>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77"/>
      <c r="E697" s="3"/>
      <c r="F697" s="3"/>
      <c r="G697" s="415"/>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77"/>
      <c r="E698" s="3"/>
      <c r="F698" s="3"/>
      <c r="G698" s="415"/>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77"/>
      <c r="E699" s="3"/>
      <c r="F699" s="3"/>
      <c r="G699" s="415"/>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77"/>
      <c r="E700" s="3"/>
      <c r="F700" s="3"/>
      <c r="G700" s="415"/>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77"/>
      <c r="E701" s="3"/>
      <c r="F701" s="3"/>
      <c r="G701" s="415"/>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77"/>
      <c r="E702" s="3"/>
      <c r="F702" s="3"/>
      <c r="G702" s="415"/>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77"/>
      <c r="E703" s="3"/>
      <c r="F703" s="3"/>
      <c r="G703" s="415"/>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77"/>
      <c r="E704" s="3"/>
      <c r="F704" s="3"/>
      <c r="G704" s="415"/>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77"/>
      <c r="E705" s="3"/>
      <c r="F705" s="3"/>
      <c r="G705" s="415"/>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77"/>
      <c r="E706" s="3"/>
      <c r="F706" s="3"/>
      <c r="G706" s="415"/>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77"/>
      <c r="E707" s="3"/>
      <c r="F707" s="3"/>
      <c r="G707" s="415"/>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77"/>
      <c r="E708" s="3"/>
      <c r="F708" s="3"/>
      <c r="G708" s="415"/>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77"/>
      <c r="E709" s="3"/>
      <c r="F709" s="3"/>
      <c r="G709" s="415"/>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77"/>
      <c r="E710" s="3"/>
      <c r="F710" s="3"/>
      <c r="G710" s="415"/>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77"/>
      <c r="E711" s="3"/>
      <c r="F711" s="3"/>
      <c r="G711" s="415"/>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77"/>
      <c r="E712" s="3"/>
      <c r="F712" s="3"/>
      <c r="G712" s="415"/>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77"/>
      <c r="E713" s="3"/>
      <c r="F713" s="3"/>
      <c r="G713" s="415"/>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77"/>
      <c r="E714" s="3"/>
      <c r="F714" s="3"/>
      <c r="G714" s="415"/>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77"/>
      <c r="E715" s="3"/>
      <c r="F715" s="3"/>
      <c r="G715" s="415"/>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77"/>
      <c r="E716" s="3"/>
      <c r="F716" s="3"/>
      <c r="G716" s="415"/>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77"/>
      <c r="E717" s="3"/>
      <c r="F717" s="3"/>
      <c r="G717" s="415"/>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77"/>
      <c r="E718" s="3"/>
      <c r="F718" s="3"/>
      <c r="G718" s="415"/>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77"/>
      <c r="E719" s="3"/>
      <c r="F719" s="3"/>
      <c r="G719" s="415"/>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77"/>
      <c r="E720" s="3"/>
      <c r="F720" s="3"/>
      <c r="G720" s="415"/>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77"/>
      <c r="E721" s="3"/>
      <c r="F721" s="3"/>
      <c r="G721" s="415"/>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77"/>
      <c r="E722" s="3"/>
      <c r="F722" s="3"/>
      <c r="G722" s="415"/>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77"/>
      <c r="E723" s="3"/>
      <c r="F723" s="3"/>
      <c r="G723" s="415"/>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77"/>
      <c r="E724" s="3"/>
      <c r="F724" s="3"/>
      <c r="G724" s="415"/>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77"/>
      <c r="E725" s="3"/>
      <c r="F725" s="3"/>
      <c r="G725" s="415"/>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77"/>
      <c r="E726" s="3"/>
      <c r="F726" s="3"/>
      <c r="G726" s="415"/>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77"/>
      <c r="E727" s="3"/>
      <c r="F727" s="3"/>
      <c r="G727" s="415"/>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77"/>
      <c r="E728" s="3"/>
      <c r="F728" s="3"/>
      <c r="G728" s="415"/>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77"/>
      <c r="E729" s="3"/>
      <c r="F729" s="3"/>
      <c r="G729" s="415"/>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77"/>
      <c r="E730" s="3"/>
      <c r="F730" s="3"/>
      <c r="G730" s="415"/>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77"/>
      <c r="E731" s="3"/>
      <c r="F731" s="3"/>
      <c r="G731" s="415"/>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77"/>
      <c r="E732" s="3"/>
      <c r="F732" s="3"/>
      <c r="G732" s="415"/>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77"/>
      <c r="E733" s="3"/>
      <c r="F733" s="3"/>
      <c r="G733" s="415"/>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77"/>
      <c r="E734" s="3"/>
      <c r="F734" s="3"/>
      <c r="G734" s="415"/>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77"/>
      <c r="E735" s="3"/>
      <c r="F735" s="3"/>
      <c r="G735" s="415"/>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77"/>
      <c r="E736" s="3"/>
      <c r="F736" s="3"/>
      <c r="G736" s="415"/>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77"/>
      <c r="E737" s="3"/>
      <c r="F737" s="3"/>
      <c r="G737" s="415"/>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77"/>
      <c r="E738" s="3"/>
      <c r="F738" s="3"/>
      <c r="G738" s="415"/>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77"/>
      <c r="E739" s="3"/>
      <c r="F739" s="3"/>
      <c r="G739" s="415"/>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77"/>
      <c r="E740" s="3"/>
      <c r="F740" s="3"/>
      <c r="G740" s="415"/>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77"/>
      <c r="E741" s="3"/>
      <c r="F741" s="3"/>
      <c r="G741" s="415"/>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77"/>
      <c r="E742" s="3"/>
      <c r="F742" s="3"/>
      <c r="G742" s="415"/>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77"/>
      <c r="E743" s="3"/>
      <c r="F743" s="3"/>
      <c r="G743" s="415"/>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77"/>
      <c r="E744" s="3"/>
      <c r="F744" s="3"/>
      <c r="G744" s="415"/>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77"/>
      <c r="E745" s="3"/>
      <c r="F745" s="3"/>
      <c r="G745" s="415"/>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77"/>
      <c r="E746" s="3"/>
      <c r="F746" s="3"/>
      <c r="G746" s="415"/>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77"/>
      <c r="E747" s="3"/>
      <c r="F747" s="3"/>
      <c r="G747" s="415"/>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77"/>
      <c r="E748" s="3"/>
      <c r="F748" s="3"/>
      <c r="G748" s="415"/>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77"/>
      <c r="E749" s="3"/>
      <c r="F749" s="3"/>
      <c r="G749" s="415"/>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77"/>
      <c r="E750" s="3"/>
      <c r="F750" s="3"/>
      <c r="G750" s="415"/>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77"/>
      <c r="E751" s="3"/>
      <c r="F751" s="3"/>
      <c r="G751" s="415"/>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77"/>
      <c r="E752" s="3"/>
      <c r="F752" s="3"/>
      <c r="G752" s="415"/>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77"/>
      <c r="E753" s="3"/>
      <c r="F753" s="3"/>
      <c r="G753" s="415"/>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77"/>
      <c r="E754" s="3"/>
      <c r="F754" s="3"/>
      <c r="G754" s="415"/>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77"/>
      <c r="E755" s="3"/>
      <c r="F755" s="3"/>
      <c r="G755" s="415"/>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77"/>
      <c r="E756" s="3"/>
      <c r="F756" s="3"/>
      <c r="G756" s="415"/>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77"/>
      <c r="E757" s="3"/>
      <c r="F757" s="3"/>
      <c r="G757" s="415"/>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77"/>
      <c r="E758" s="3"/>
      <c r="F758" s="3"/>
      <c r="G758" s="415"/>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77"/>
      <c r="E759" s="3"/>
      <c r="F759" s="3"/>
      <c r="G759" s="415"/>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77"/>
      <c r="E760" s="3"/>
      <c r="F760" s="3"/>
      <c r="G760" s="415"/>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77"/>
      <c r="E761" s="3"/>
      <c r="F761" s="3"/>
      <c r="G761" s="415"/>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77"/>
      <c r="E762" s="3"/>
      <c r="F762" s="3"/>
      <c r="G762" s="415"/>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77"/>
      <c r="E763" s="3"/>
      <c r="F763" s="3"/>
      <c r="G763" s="415"/>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77"/>
      <c r="E764" s="3"/>
      <c r="F764" s="3"/>
      <c r="G764" s="415"/>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77"/>
      <c r="E765" s="3"/>
      <c r="F765" s="3"/>
      <c r="G765" s="415"/>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77"/>
      <c r="E766" s="3"/>
      <c r="F766" s="3"/>
      <c r="G766" s="415"/>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77"/>
      <c r="E767" s="3"/>
      <c r="F767" s="3"/>
      <c r="G767" s="415"/>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77"/>
      <c r="E768" s="3"/>
      <c r="F768" s="3"/>
      <c r="G768" s="415"/>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77"/>
      <c r="E769" s="3"/>
      <c r="F769" s="3"/>
      <c r="G769" s="415"/>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77"/>
      <c r="E770" s="3"/>
      <c r="F770" s="3"/>
      <c r="G770" s="415"/>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77"/>
      <c r="E771" s="3"/>
      <c r="F771" s="3"/>
      <c r="G771" s="415"/>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77"/>
      <c r="E772" s="3"/>
      <c r="F772" s="3"/>
      <c r="G772" s="415"/>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77"/>
      <c r="E773" s="3"/>
      <c r="F773" s="3"/>
      <c r="G773" s="415"/>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77"/>
      <c r="E774" s="3"/>
      <c r="F774" s="3"/>
      <c r="G774" s="415"/>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77"/>
      <c r="E775" s="3"/>
      <c r="F775" s="3"/>
      <c r="G775" s="415"/>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77"/>
      <c r="E776" s="3"/>
      <c r="F776" s="3"/>
      <c r="G776" s="415"/>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77"/>
      <c r="E777" s="3"/>
      <c r="F777" s="3"/>
      <c r="G777" s="415"/>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77"/>
      <c r="E778" s="3"/>
      <c r="F778" s="3"/>
      <c r="G778" s="415"/>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77"/>
      <c r="E779" s="3"/>
      <c r="F779" s="3"/>
      <c r="G779" s="415"/>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77"/>
      <c r="E780" s="3"/>
      <c r="F780" s="3"/>
      <c r="G780" s="415"/>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77"/>
      <c r="E781" s="3"/>
      <c r="F781" s="3"/>
      <c r="G781" s="415"/>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77"/>
      <c r="E782" s="3"/>
      <c r="F782" s="3"/>
      <c r="G782" s="415"/>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77"/>
      <c r="E783" s="3"/>
      <c r="F783" s="3"/>
      <c r="G783" s="415"/>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77"/>
      <c r="E784" s="3"/>
      <c r="F784" s="3"/>
      <c r="G784" s="415"/>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77"/>
      <c r="E785" s="3"/>
      <c r="F785" s="3"/>
      <c r="G785" s="415"/>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77"/>
      <c r="E786" s="3"/>
      <c r="F786" s="3"/>
      <c r="G786" s="415"/>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77"/>
      <c r="E787" s="3"/>
      <c r="F787" s="3"/>
      <c r="G787" s="415"/>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77"/>
      <c r="E788" s="3"/>
      <c r="F788" s="3"/>
      <c r="G788" s="415"/>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77"/>
      <c r="E789" s="3"/>
      <c r="F789" s="3"/>
      <c r="G789" s="415"/>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77"/>
      <c r="E790" s="3"/>
      <c r="F790" s="3"/>
      <c r="G790" s="415"/>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77"/>
      <c r="E791" s="3"/>
      <c r="F791" s="3"/>
      <c r="G791" s="415"/>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77"/>
      <c r="E792" s="3"/>
      <c r="F792" s="3"/>
      <c r="G792" s="415"/>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77"/>
      <c r="E793" s="3"/>
      <c r="F793" s="3"/>
      <c r="G793" s="415"/>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77"/>
      <c r="E794" s="3"/>
      <c r="F794" s="3"/>
      <c r="G794" s="415"/>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77"/>
      <c r="E795" s="3"/>
      <c r="F795" s="3"/>
      <c r="G795" s="415"/>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77"/>
      <c r="E796" s="3"/>
      <c r="F796" s="3"/>
      <c r="G796" s="415"/>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77"/>
      <c r="E797" s="3"/>
      <c r="F797" s="3"/>
      <c r="G797" s="415"/>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77"/>
      <c r="E798" s="3"/>
      <c r="F798" s="3"/>
      <c r="G798" s="415"/>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77"/>
      <c r="E799" s="3"/>
      <c r="F799" s="3"/>
      <c r="G799" s="415"/>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77"/>
      <c r="E800" s="3"/>
      <c r="F800" s="3"/>
      <c r="G800" s="415"/>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77"/>
      <c r="E801" s="3"/>
      <c r="F801" s="3"/>
      <c r="G801" s="415"/>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77"/>
      <c r="E802" s="3"/>
      <c r="F802" s="3"/>
      <c r="G802" s="415"/>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77"/>
      <c r="E803" s="3"/>
      <c r="F803" s="3"/>
      <c r="G803" s="415"/>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77"/>
      <c r="E804" s="3"/>
      <c r="F804" s="3"/>
      <c r="G804" s="415"/>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77"/>
      <c r="E805" s="3"/>
      <c r="F805" s="3"/>
      <c r="G805" s="415"/>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77"/>
      <c r="E806" s="3"/>
      <c r="F806" s="3"/>
      <c r="G806" s="415"/>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77"/>
      <c r="E807" s="3"/>
      <c r="F807" s="3"/>
      <c r="G807" s="415"/>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77"/>
      <c r="E808" s="3"/>
      <c r="F808" s="3"/>
      <c r="G808" s="415"/>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77"/>
      <c r="E809" s="3"/>
      <c r="F809" s="3"/>
      <c r="G809" s="415"/>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77"/>
      <c r="E810" s="3"/>
      <c r="F810" s="3"/>
      <c r="G810" s="415"/>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77"/>
      <c r="E811" s="3"/>
      <c r="F811" s="3"/>
      <c r="G811" s="415"/>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77"/>
      <c r="E812" s="3"/>
      <c r="F812" s="3"/>
      <c r="G812" s="415"/>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77"/>
      <c r="E813" s="3"/>
      <c r="F813" s="3"/>
      <c r="G813" s="415"/>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77"/>
      <c r="E814" s="3"/>
      <c r="F814" s="3"/>
      <c r="G814" s="415"/>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77"/>
      <c r="E815" s="3"/>
      <c r="F815" s="3"/>
      <c r="G815" s="415"/>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77"/>
      <c r="E816" s="3"/>
      <c r="F816" s="3"/>
      <c r="G816" s="415"/>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77"/>
      <c r="E817" s="3"/>
      <c r="F817" s="3"/>
      <c r="G817" s="415"/>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77"/>
      <c r="E818" s="3"/>
      <c r="F818" s="3"/>
      <c r="G818" s="415"/>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77"/>
      <c r="E819" s="3"/>
      <c r="F819" s="3"/>
      <c r="G819" s="415"/>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77"/>
      <c r="E820" s="3"/>
      <c r="F820" s="3"/>
      <c r="G820" s="415"/>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77"/>
      <c r="E821" s="3"/>
      <c r="F821" s="3"/>
      <c r="G821" s="415"/>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77"/>
      <c r="E822" s="3"/>
      <c r="F822" s="3"/>
      <c r="G822" s="415"/>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77"/>
      <c r="E823" s="3"/>
      <c r="F823" s="3"/>
      <c r="G823" s="415"/>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77"/>
      <c r="E824" s="3"/>
      <c r="F824" s="3"/>
      <c r="G824" s="415"/>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77"/>
      <c r="E825" s="3"/>
      <c r="F825" s="3"/>
      <c r="G825" s="415"/>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77"/>
      <c r="E826" s="3"/>
      <c r="F826" s="3"/>
      <c r="G826" s="415"/>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77"/>
      <c r="E827" s="3"/>
      <c r="F827" s="3"/>
      <c r="G827" s="415"/>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77"/>
      <c r="E828" s="3"/>
      <c r="F828" s="3"/>
      <c r="G828" s="415"/>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77"/>
      <c r="E829" s="3"/>
      <c r="F829" s="3"/>
      <c r="G829" s="415"/>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77"/>
      <c r="E830" s="3"/>
      <c r="F830" s="3"/>
      <c r="G830" s="415"/>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77"/>
      <c r="E831" s="3"/>
      <c r="F831" s="3"/>
      <c r="G831" s="415"/>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77"/>
      <c r="E832" s="3"/>
      <c r="F832" s="3"/>
      <c r="G832" s="415"/>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77"/>
      <c r="E833" s="3"/>
      <c r="F833" s="3"/>
      <c r="G833" s="415"/>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77"/>
      <c r="E834" s="3"/>
      <c r="F834" s="3"/>
      <c r="G834" s="415"/>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77"/>
      <c r="E835" s="3"/>
      <c r="F835" s="3"/>
      <c r="G835" s="415"/>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77"/>
      <c r="E836" s="3"/>
      <c r="F836" s="3"/>
      <c r="G836" s="415"/>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77"/>
      <c r="E837" s="3"/>
      <c r="F837" s="3"/>
      <c r="G837" s="415"/>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77"/>
      <c r="E838" s="3"/>
      <c r="F838" s="3"/>
      <c r="G838" s="415"/>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77"/>
      <c r="E839" s="3"/>
      <c r="F839" s="3"/>
      <c r="G839" s="415"/>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77"/>
      <c r="E840" s="3"/>
      <c r="F840" s="3"/>
      <c r="G840" s="415"/>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77"/>
      <c r="E841" s="3"/>
      <c r="F841" s="3"/>
      <c r="G841" s="415"/>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77"/>
      <c r="E842" s="3"/>
      <c r="F842" s="3"/>
      <c r="G842" s="415"/>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77"/>
      <c r="E843" s="3"/>
      <c r="F843" s="3"/>
      <c r="G843" s="415"/>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77"/>
      <c r="E844" s="3"/>
      <c r="F844" s="3"/>
      <c r="G844" s="415"/>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77"/>
      <c r="E845" s="3"/>
      <c r="F845" s="3"/>
      <c r="G845" s="415"/>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77"/>
      <c r="E846" s="3"/>
      <c r="F846" s="3"/>
      <c r="G846" s="415"/>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77"/>
      <c r="E847" s="3"/>
      <c r="F847" s="3"/>
      <c r="G847" s="415"/>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77"/>
      <c r="E848" s="3"/>
      <c r="F848" s="3"/>
      <c r="G848" s="415"/>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77"/>
      <c r="E849" s="3"/>
      <c r="F849" s="3"/>
      <c r="G849" s="415"/>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77"/>
      <c r="E850" s="3"/>
      <c r="F850" s="3"/>
      <c r="G850" s="415"/>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77"/>
      <c r="E851" s="3"/>
      <c r="F851" s="3"/>
      <c r="G851" s="415"/>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77"/>
      <c r="E852" s="3"/>
      <c r="F852" s="3"/>
      <c r="G852" s="415"/>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77"/>
      <c r="E853" s="3"/>
      <c r="F853" s="3"/>
      <c r="G853" s="415"/>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77"/>
      <c r="E854" s="3"/>
      <c r="F854" s="3"/>
      <c r="G854" s="415"/>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77"/>
      <c r="E855" s="3"/>
      <c r="F855" s="3"/>
      <c r="G855" s="415"/>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77"/>
      <c r="E856" s="3"/>
      <c r="F856" s="3"/>
      <c r="G856" s="415"/>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77"/>
      <c r="E857" s="3"/>
      <c r="F857" s="3"/>
      <c r="G857" s="415"/>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77"/>
      <c r="E858" s="3"/>
      <c r="F858" s="3"/>
      <c r="G858" s="415"/>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77"/>
      <c r="E859" s="3"/>
      <c r="F859" s="3"/>
      <c r="G859" s="415"/>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77"/>
      <c r="E860" s="3"/>
      <c r="F860" s="3"/>
      <c r="G860" s="415"/>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77"/>
      <c r="E861" s="3"/>
      <c r="F861" s="3"/>
      <c r="G861" s="415"/>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77"/>
      <c r="E862" s="3"/>
      <c r="F862" s="3"/>
      <c r="G862" s="415"/>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77"/>
      <c r="E863" s="3"/>
      <c r="F863" s="3"/>
      <c r="G863" s="415"/>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77"/>
      <c r="E864" s="3"/>
      <c r="F864" s="3"/>
      <c r="G864" s="415"/>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77"/>
      <c r="E865" s="3"/>
      <c r="F865" s="3"/>
      <c r="G865" s="415"/>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77"/>
      <c r="E866" s="3"/>
      <c r="F866" s="3"/>
      <c r="G866" s="415"/>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77"/>
      <c r="E867" s="3"/>
      <c r="F867" s="3"/>
      <c r="G867" s="415"/>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77"/>
      <c r="E868" s="3"/>
      <c r="F868" s="3"/>
      <c r="G868" s="415"/>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77"/>
      <c r="E869" s="3"/>
      <c r="F869" s="3"/>
      <c r="G869" s="415"/>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77"/>
      <c r="E870" s="3"/>
      <c r="F870" s="3"/>
      <c r="G870" s="415"/>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77"/>
      <c r="E871" s="3"/>
      <c r="F871" s="3"/>
      <c r="G871" s="415"/>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77"/>
      <c r="E872" s="3"/>
      <c r="F872" s="3"/>
      <c r="G872" s="415"/>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77"/>
      <c r="E873" s="3"/>
      <c r="F873" s="3"/>
      <c r="G873" s="415"/>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77"/>
      <c r="E874" s="3"/>
      <c r="F874" s="3"/>
      <c r="G874" s="415"/>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77"/>
      <c r="E875" s="3"/>
      <c r="F875" s="3"/>
      <c r="G875" s="415"/>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77"/>
      <c r="E876" s="3"/>
      <c r="F876" s="3"/>
      <c r="G876" s="415"/>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77"/>
      <c r="E877" s="3"/>
      <c r="F877" s="3"/>
      <c r="G877" s="415"/>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77"/>
      <c r="E878" s="3"/>
      <c r="F878" s="3"/>
      <c r="G878" s="415"/>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77"/>
      <c r="E879" s="3"/>
      <c r="F879" s="3"/>
      <c r="G879" s="415"/>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77"/>
      <c r="E880" s="3"/>
      <c r="F880" s="3"/>
      <c r="G880" s="415"/>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77"/>
      <c r="E881" s="3"/>
      <c r="F881" s="3"/>
      <c r="G881" s="415"/>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77"/>
      <c r="E882" s="3"/>
      <c r="F882" s="3"/>
      <c r="G882" s="415"/>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77"/>
      <c r="E883" s="3"/>
      <c r="F883" s="3"/>
      <c r="G883" s="415"/>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77"/>
      <c r="E884" s="3"/>
      <c r="F884" s="3"/>
      <c r="G884" s="415"/>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77"/>
      <c r="E885" s="3"/>
      <c r="F885" s="3"/>
      <c r="G885" s="415"/>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77"/>
      <c r="E886" s="3"/>
      <c r="F886" s="3"/>
      <c r="G886" s="415"/>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77"/>
      <c r="E887" s="3"/>
      <c r="F887" s="3"/>
      <c r="G887" s="415"/>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77"/>
      <c r="E888" s="3"/>
      <c r="F888" s="3"/>
      <c r="G888" s="415"/>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77"/>
      <c r="E889" s="3"/>
      <c r="F889" s="3"/>
      <c r="G889" s="415"/>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77"/>
      <c r="E890" s="3"/>
      <c r="F890" s="3"/>
      <c r="G890" s="415"/>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77"/>
      <c r="E891" s="3"/>
      <c r="F891" s="3"/>
      <c r="G891" s="415"/>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77"/>
      <c r="E892" s="3"/>
      <c r="F892" s="3"/>
      <c r="G892" s="415"/>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77"/>
      <c r="E893" s="3"/>
      <c r="F893" s="3"/>
      <c r="G893" s="415"/>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77"/>
      <c r="E894" s="3"/>
      <c r="F894" s="3"/>
      <c r="G894" s="415"/>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77"/>
      <c r="E895" s="3"/>
      <c r="F895" s="3"/>
      <c r="G895" s="415"/>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77"/>
      <c r="E896" s="3"/>
      <c r="F896" s="3"/>
      <c r="G896" s="415"/>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77"/>
      <c r="E897" s="3"/>
      <c r="F897" s="3"/>
      <c r="G897" s="415"/>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77"/>
      <c r="E898" s="3"/>
      <c r="F898" s="3"/>
      <c r="G898" s="415"/>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77"/>
      <c r="E899" s="3"/>
      <c r="F899" s="3"/>
      <c r="G899" s="415"/>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77"/>
      <c r="E900" s="3"/>
      <c r="F900" s="3"/>
      <c r="G900" s="415"/>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77"/>
      <c r="E901" s="3"/>
      <c r="F901" s="3"/>
      <c r="G901" s="415"/>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77"/>
      <c r="E902" s="3"/>
      <c r="F902" s="3"/>
      <c r="G902" s="415"/>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77"/>
      <c r="E903" s="3"/>
      <c r="F903" s="3"/>
      <c r="G903" s="415"/>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77"/>
      <c r="E904" s="3"/>
      <c r="F904" s="3"/>
      <c r="G904" s="415"/>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77"/>
      <c r="E905" s="3"/>
      <c r="F905" s="3"/>
      <c r="G905" s="415"/>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77"/>
      <c r="E906" s="3"/>
      <c r="F906" s="3"/>
      <c r="G906" s="415"/>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77"/>
      <c r="E907" s="3"/>
      <c r="F907" s="3"/>
      <c r="G907" s="415"/>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77"/>
      <c r="E908" s="3"/>
      <c r="F908" s="3"/>
      <c r="G908" s="415"/>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77"/>
      <c r="E909" s="3"/>
      <c r="F909" s="3"/>
      <c r="G909" s="415"/>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77"/>
      <c r="E910" s="3"/>
      <c r="F910" s="3"/>
      <c r="G910" s="415"/>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77"/>
      <c r="E911" s="3"/>
      <c r="F911" s="3"/>
      <c r="G911" s="415"/>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77"/>
      <c r="E912" s="3"/>
      <c r="F912" s="3"/>
      <c r="G912" s="415"/>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77"/>
      <c r="E913" s="3"/>
      <c r="F913" s="3"/>
      <c r="G913" s="415"/>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77"/>
      <c r="E914" s="3"/>
      <c r="F914" s="3"/>
      <c r="G914" s="415"/>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77"/>
      <c r="E915" s="3"/>
      <c r="F915" s="3"/>
      <c r="G915" s="415"/>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77"/>
      <c r="E916" s="3"/>
      <c r="F916" s="3"/>
      <c r="G916" s="415"/>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77"/>
      <c r="E917" s="3"/>
      <c r="F917" s="3"/>
      <c r="G917" s="415"/>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77"/>
      <c r="E918" s="3"/>
      <c r="F918" s="3"/>
      <c r="G918" s="415"/>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77"/>
      <c r="E919" s="3"/>
      <c r="F919" s="3"/>
      <c r="G919" s="415"/>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77"/>
      <c r="E920" s="3"/>
      <c r="F920" s="3"/>
      <c r="G920" s="415"/>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77"/>
      <c r="E921" s="3"/>
      <c r="F921" s="3"/>
      <c r="G921" s="415"/>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77"/>
      <c r="E922" s="3"/>
      <c r="F922" s="3"/>
      <c r="G922" s="415"/>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77"/>
      <c r="E923" s="3"/>
      <c r="F923" s="3"/>
      <c r="G923" s="415"/>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77"/>
      <c r="E924" s="3"/>
      <c r="F924" s="3"/>
      <c r="G924" s="415"/>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77"/>
      <c r="E925" s="3"/>
      <c r="F925" s="3"/>
      <c r="G925" s="415"/>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77"/>
      <c r="E926" s="3"/>
      <c r="F926" s="3"/>
      <c r="G926" s="415"/>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77"/>
      <c r="E927" s="3"/>
      <c r="F927" s="3"/>
      <c r="G927" s="415"/>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77"/>
      <c r="E928" s="3"/>
      <c r="F928" s="3"/>
      <c r="G928" s="415"/>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77"/>
      <c r="E929" s="3"/>
      <c r="F929" s="3"/>
      <c r="G929" s="415"/>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77"/>
      <c r="E930" s="3"/>
      <c r="F930" s="3"/>
      <c r="G930" s="415"/>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77"/>
      <c r="E931" s="3"/>
      <c r="F931" s="3"/>
      <c r="G931" s="415"/>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77"/>
      <c r="E932" s="3"/>
      <c r="F932" s="3"/>
      <c r="G932" s="415"/>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77"/>
      <c r="E933" s="3"/>
      <c r="F933" s="3"/>
      <c r="G933" s="415"/>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77"/>
      <c r="E934" s="3"/>
      <c r="F934" s="3"/>
      <c r="G934" s="415"/>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77"/>
      <c r="E935" s="3"/>
      <c r="F935" s="3"/>
      <c r="G935" s="415"/>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77"/>
      <c r="E936" s="3"/>
      <c r="F936" s="3"/>
      <c r="G936" s="415"/>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77"/>
      <c r="E937" s="3"/>
      <c r="F937" s="3"/>
      <c r="G937" s="415"/>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77"/>
      <c r="E938" s="3"/>
      <c r="F938" s="3"/>
      <c r="G938" s="415"/>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77"/>
      <c r="E939" s="3"/>
      <c r="F939" s="3"/>
      <c r="G939" s="415"/>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77"/>
      <c r="E940" s="3"/>
      <c r="F940" s="3"/>
      <c r="G940" s="415"/>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77"/>
      <c r="E941" s="3"/>
      <c r="F941" s="3"/>
      <c r="G941" s="415"/>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77"/>
      <c r="E942" s="3"/>
      <c r="F942" s="3"/>
      <c r="G942" s="415"/>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77"/>
      <c r="E943" s="3"/>
      <c r="F943" s="3"/>
      <c r="G943" s="415"/>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77"/>
      <c r="E944" s="3"/>
      <c r="F944" s="3"/>
      <c r="G944" s="415"/>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77"/>
      <c r="E945" s="3"/>
      <c r="F945" s="3"/>
      <c r="G945" s="415"/>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77"/>
      <c r="E946" s="3"/>
      <c r="F946" s="3"/>
      <c r="G946" s="415"/>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77"/>
      <c r="E947" s="3"/>
      <c r="F947" s="3"/>
      <c r="G947" s="415"/>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77"/>
      <c r="E948" s="3"/>
      <c r="F948" s="3"/>
      <c r="G948" s="415"/>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77"/>
      <c r="E949" s="3"/>
      <c r="F949" s="3"/>
      <c r="G949" s="415"/>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77"/>
      <c r="E950" s="3"/>
      <c r="F950" s="3"/>
      <c r="G950" s="415"/>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77"/>
      <c r="E951" s="3"/>
      <c r="F951" s="3"/>
      <c r="G951" s="415"/>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77"/>
      <c r="E952" s="3"/>
      <c r="F952" s="3"/>
      <c r="G952" s="415"/>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77"/>
      <c r="E953" s="3"/>
      <c r="F953" s="3"/>
      <c r="G953" s="415"/>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77"/>
      <c r="E954" s="3"/>
      <c r="F954" s="3"/>
      <c r="G954" s="415"/>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77"/>
      <c r="E955" s="3"/>
      <c r="F955" s="3"/>
      <c r="G955" s="415"/>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77"/>
      <c r="E956" s="3"/>
      <c r="F956" s="3"/>
      <c r="G956" s="415"/>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77"/>
      <c r="E957" s="3"/>
      <c r="F957" s="3"/>
      <c r="G957" s="415"/>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77"/>
      <c r="E958" s="3"/>
      <c r="F958" s="3"/>
      <c r="G958" s="415"/>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77"/>
      <c r="E959" s="3"/>
      <c r="F959" s="3"/>
      <c r="G959" s="415"/>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77"/>
      <c r="E960" s="3"/>
      <c r="F960" s="3"/>
      <c r="G960" s="415"/>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77"/>
      <c r="E961" s="3"/>
      <c r="F961" s="3"/>
      <c r="G961" s="415"/>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77"/>
      <c r="E962" s="3"/>
      <c r="F962" s="3"/>
      <c r="G962" s="415"/>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77"/>
      <c r="E963" s="3"/>
      <c r="F963" s="3"/>
      <c r="G963" s="415"/>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77"/>
      <c r="E964" s="3"/>
      <c r="F964" s="3"/>
      <c r="G964" s="415"/>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77"/>
      <c r="E965" s="3"/>
      <c r="F965" s="3"/>
      <c r="G965" s="415"/>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77"/>
      <c r="E966" s="3"/>
      <c r="F966" s="3"/>
      <c r="G966" s="415"/>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77"/>
      <c r="E967" s="3"/>
      <c r="F967" s="3"/>
      <c r="G967" s="415"/>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77"/>
      <c r="E968" s="3"/>
      <c r="F968" s="3"/>
      <c r="G968" s="415"/>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77"/>
      <c r="E969" s="3"/>
      <c r="F969" s="3"/>
      <c r="G969" s="415"/>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77"/>
      <c r="E970" s="3"/>
      <c r="F970" s="3"/>
      <c r="G970" s="415"/>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77"/>
      <c r="E971" s="3"/>
      <c r="F971" s="3"/>
      <c r="G971" s="415"/>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77"/>
      <c r="E972" s="3"/>
      <c r="F972" s="3"/>
      <c r="G972" s="415"/>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77"/>
      <c r="E973" s="3"/>
      <c r="F973" s="3"/>
      <c r="G973" s="415"/>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77"/>
      <c r="E974" s="3"/>
      <c r="F974" s="3"/>
      <c r="G974" s="415"/>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77"/>
      <c r="E975" s="3"/>
      <c r="F975" s="3"/>
      <c r="G975" s="415"/>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77"/>
      <c r="E976" s="3"/>
      <c r="F976" s="3"/>
      <c r="G976" s="415"/>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77"/>
      <c r="E977" s="3"/>
      <c r="F977" s="3"/>
      <c r="G977" s="415"/>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77"/>
      <c r="E978" s="3"/>
      <c r="F978" s="3"/>
      <c r="G978" s="415"/>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77"/>
      <c r="E979" s="3"/>
      <c r="F979" s="3"/>
      <c r="G979" s="415"/>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77"/>
      <c r="E980" s="3"/>
      <c r="F980" s="3"/>
      <c r="G980" s="415"/>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77"/>
      <c r="E981" s="3"/>
      <c r="F981" s="3"/>
      <c r="G981" s="415"/>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77"/>
      <c r="E982" s="3"/>
      <c r="F982" s="3"/>
      <c r="G982" s="415"/>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77"/>
      <c r="E983" s="3"/>
      <c r="F983" s="3"/>
      <c r="G983" s="415"/>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77"/>
      <c r="E984" s="3"/>
      <c r="F984" s="3"/>
      <c r="G984" s="415"/>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77"/>
      <c r="E985" s="3"/>
      <c r="F985" s="3"/>
      <c r="G985" s="415"/>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77"/>
      <c r="E986" s="3"/>
      <c r="F986" s="3"/>
      <c r="G986" s="415"/>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77"/>
      <c r="E987" s="3"/>
      <c r="F987" s="3"/>
      <c r="G987" s="415"/>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77"/>
      <c r="E988" s="3"/>
      <c r="F988" s="3"/>
      <c r="G988" s="415"/>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77"/>
      <c r="E989" s="3"/>
      <c r="F989" s="3"/>
      <c r="G989" s="415"/>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77"/>
      <c r="E990" s="3"/>
      <c r="F990" s="3"/>
      <c r="G990" s="415"/>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77"/>
      <c r="E991" s="3"/>
      <c r="F991" s="3"/>
      <c r="G991" s="415"/>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77"/>
      <c r="E992" s="3"/>
      <c r="F992" s="3"/>
      <c r="G992" s="415"/>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77"/>
      <c r="E993" s="3"/>
      <c r="F993" s="3"/>
      <c r="G993" s="415"/>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77"/>
      <c r="E994" s="3"/>
      <c r="F994" s="3"/>
      <c r="G994" s="415"/>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77"/>
      <c r="E995" s="3"/>
      <c r="F995" s="3"/>
      <c r="G995" s="415"/>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77"/>
      <c r="E996" s="3"/>
      <c r="F996" s="3"/>
      <c r="G996" s="415"/>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77"/>
      <c r="E997" s="3"/>
      <c r="F997" s="3"/>
      <c r="G997" s="415"/>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77"/>
      <c r="E998" s="3"/>
      <c r="F998" s="3"/>
      <c r="G998" s="415"/>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77"/>
      <c r="E999" s="3"/>
      <c r="F999" s="3"/>
      <c r="G999" s="415"/>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77"/>
      <c r="E1000" s="3"/>
      <c r="F1000" s="3"/>
      <c r="G1000" s="415"/>
      <c r="H1000" s="3"/>
      <c r="I1000" s="3"/>
      <c r="J1000" s="3"/>
      <c r="K1000" s="3"/>
      <c r="L1000" s="3"/>
      <c r="M1000" s="3"/>
      <c r="N1000" s="3"/>
      <c r="O1000" s="3"/>
      <c r="P1000" s="3"/>
      <c r="Q1000" s="3"/>
      <c r="R1000" s="3"/>
      <c r="S1000" s="3"/>
      <c r="T1000" s="3"/>
      <c r="U1000" s="3"/>
      <c r="V1000" s="3"/>
      <c r="W1000" s="3"/>
      <c r="X1000" s="3"/>
      <c r="Y1000" s="3"/>
      <c r="Z1000" s="3"/>
    </row>
  </sheetData>
  <mergeCells count="22">
    <mergeCell ref="O7:O8"/>
    <mergeCell ref="T7:T8"/>
    <mergeCell ref="P7:P8"/>
    <mergeCell ref="Q7:Q8"/>
    <mergeCell ref="R7:R8"/>
    <mergeCell ref="S7:S8"/>
    <mergeCell ref="M7:M8"/>
    <mergeCell ref="N7:N8"/>
    <mergeCell ref="I7:I8"/>
    <mergeCell ref="J7:J8"/>
    <mergeCell ref="K7:K8"/>
    <mergeCell ref="L7:L8"/>
    <mergeCell ref="B44:C44"/>
    <mergeCell ref="E44:H44"/>
    <mergeCell ref="C42:F42"/>
    <mergeCell ref="B5:H5"/>
    <mergeCell ref="B7:B8"/>
    <mergeCell ref="C7:C8"/>
    <mergeCell ref="F7:G7"/>
    <mergeCell ref="D7:D8"/>
    <mergeCell ref="E7:E8"/>
    <mergeCell ref="H7:H8"/>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sheetPr>
    <tabColor rgb="FFFFFFFF"/>
  </sheetPr>
  <dimension ref="A1:Z1000"/>
  <sheetViews>
    <sheetView workbookViewId="0">
      <selection activeCell="C29" sqref="C29"/>
    </sheetView>
  </sheetViews>
  <sheetFormatPr defaultColWidth="14.44140625" defaultRowHeight="15" customHeight="1"/>
  <cols>
    <col min="1" max="1" width="7.6640625" customWidth="1"/>
    <col min="2" max="2" width="9.109375" customWidth="1"/>
    <col min="3" max="3" width="50.6640625" customWidth="1"/>
    <col min="4" max="4" width="41.6640625" customWidth="1"/>
    <col min="5" max="5" width="43.5546875" customWidth="1"/>
    <col min="6" max="6" width="35" customWidth="1"/>
    <col min="7" max="7" width="14.6640625" customWidth="1"/>
    <col min="8" max="8" width="15.88671875" customWidth="1"/>
    <col min="9" max="9" width="12.33203125" customWidth="1"/>
    <col min="10" max="10" width="13.44140625" customWidth="1"/>
    <col min="11" max="11" width="11.33203125" customWidth="1"/>
    <col min="12" max="12" width="12.44140625" customWidth="1"/>
    <col min="13" max="13" width="14.44140625" customWidth="1"/>
    <col min="14" max="14" width="15.109375" customWidth="1"/>
    <col min="15" max="15" width="11.33203125" customWidth="1"/>
    <col min="16" max="16" width="13.109375" customWidth="1"/>
    <col min="17" max="17" width="13" customWidth="1"/>
    <col min="18" max="18" width="14.109375" customWidth="1"/>
    <col min="19" max="26" width="8"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3"/>
      <c r="Y1" s="3"/>
      <c r="Z1" s="3"/>
    </row>
    <row r="2" spans="1:26" ht="15.75" customHeight="1">
      <c r="A2" s="3"/>
      <c r="B2" s="3"/>
      <c r="C2" s="3"/>
      <c r="D2" s="3"/>
      <c r="E2" s="3"/>
      <c r="F2" s="4" t="s">
        <v>532</v>
      </c>
      <c r="G2" s="3"/>
      <c r="H2" s="3"/>
      <c r="I2" s="3"/>
      <c r="J2" s="3"/>
      <c r="K2" s="3"/>
      <c r="L2" s="3"/>
      <c r="M2" s="3"/>
      <c r="N2" s="3"/>
      <c r="O2" s="3"/>
      <c r="P2" s="3"/>
      <c r="Q2" s="3"/>
      <c r="R2" s="3"/>
      <c r="S2" s="3"/>
      <c r="T2" s="3"/>
      <c r="U2" s="3"/>
      <c r="V2" s="3"/>
      <c r="W2" s="3"/>
      <c r="X2" s="3"/>
      <c r="Y2" s="3"/>
      <c r="Z2" s="3"/>
    </row>
    <row r="3" spans="1:26" ht="15.75" customHeight="1">
      <c r="A3" s="6"/>
      <c r="B3" s="6" t="s">
        <v>533</v>
      </c>
      <c r="C3" s="6"/>
      <c r="D3" s="6"/>
      <c r="E3" s="6"/>
      <c r="F3" s="6"/>
      <c r="G3" s="6"/>
      <c r="H3" s="6"/>
      <c r="I3" s="6"/>
      <c r="J3" s="6"/>
      <c r="K3" s="6"/>
      <c r="L3" s="6"/>
      <c r="M3" s="6"/>
      <c r="N3" s="6"/>
      <c r="O3" s="6"/>
      <c r="P3" s="6"/>
      <c r="Q3" s="6"/>
      <c r="R3" s="6"/>
      <c r="S3" s="6"/>
      <c r="T3" s="6"/>
      <c r="U3" s="6"/>
      <c r="V3" s="6"/>
      <c r="W3" s="6"/>
      <c r="X3" s="6"/>
      <c r="Y3" s="6"/>
      <c r="Z3" s="6"/>
    </row>
    <row r="4" spans="1:26" ht="15.75" customHeight="1">
      <c r="A4" s="6"/>
      <c r="B4" s="6" t="s">
        <v>2</v>
      </c>
      <c r="C4" s="6"/>
      <c r="D4" s="6"/>
      <c r="E4" s="6"/>
      <c r="F4" s="6"/>
      <c r="G4" s="6"/>
      <c r="H4" s="6"/>
      <c r="I4" s="6"/>
      <c r="J4" s="6"/>
      <c r="K4" s="6"/>
      <c r="L4" s="6"/>
      <c r="M4" s="6"/>
      <c r="N4" s="6"/>
      <c r="O4" s="6"/>
      <c r="P4" s="6"/>
      <c r="Q4" s="6"/>
      <c r="R4" s="6"/>
      <c r="S4" s="6"/>
      <c r="T4" s="6"/>
      <c r="U4" s="6"/>
      <c r="V4" s="6"/>
      <c r="W4" s="6"/>
      <c r="X4" s="6"/>
      <c r="Y4" s="6"/>
      <c r="Z4" s="6"/>
    </row>
    <row r="5" spans="1:26" ht="15.75" customHeight="1">
      <c r="A5" s="3"/>
      <c r="B5" s="3"/>
      <c r="C5" s="3"/>
      <c r="D5" s="3"/>
      <c r="E5" s="3"/>
      <c r="F5" s="3"/>
      <c r="G5" s="3"/>
      <c r="H5" s="3"/>
      <c r="I5" s="3"/>
      <c r="J5" s="3"/>
      <c r="K5" s="3"/>
      <c r="L5" s="3"/>
      <c r="M5" s="3"/>
      <c r="N5" s="3"/>
      <c r="O5" s="3"/>
      <c r="P5" s="3"/>
      <c r="Q5" s="3"/>
      <c r="R5" s="3"/>
      <c r="S5" s="3"/>
      <c r="T5" s="3"/>
      <c r="U5" s="3"/>
      <c r="V5" s="3"/>
      <c r="W5" s="3"/>
      <c r="X5" s="3"/>
      <c r="Y5" s="3"/>
      <c r="Z5" s="3"/>
    </row>
    <row r="6" spans="1:26" ht="15.75" customHeight="1">
      <c r="A6" s="3"/>
      <c r="B6" s="3"/>
      <c r="C6" s="3"/>
      <c r="D6" s="3"/>
      <c r="E6" s="3"/>
      <c r="F6" s="3"/>
      <c r="G6" s="3"/>
      <c r="H6" s="3"/>
      <c r="I6" s="3"/>
      <c r="J6" s="3"/>
      <c r="K6" s="3"/>
      <c r="L6" s="3"/>
      <c r="M6" s="3"/>
      <c r="N6" s="3"/>
      <c r="O6" s="3"/>
      <c r="P6" s="3"/>
      <c r="Q6" s="3"/>
      <c r="R6" s="3"/>
      <c r="S6" s="3"/>
      <c r="T6" s="3"/>
      <c r="U6" s="3"/>
      <c r="V6" s="3"/>
      <c r="W6" s="3"/>
      <c r="X6" s="3"/>
      <c r="Y6" s="3"/>
      <c r="Z6" s="3"/>
    </row>
    <row r="7" spans="1:26" ht="18.75" customHeight="1">
      <c r="A7" s="3"/>
      <c r="B7" s="500" t="s">
        <v>540</v>
      </c>
      <c r="C7" s="469"/>
      <c r="D7" s="469"/>
      <c r="E7" s="469"/>
      <c r="F7" s="469"/>
      <c r="G7" s="5"/>
      <c r="H7" s="5"/>
      <c r="I7" s="3"/>
      <c r="J7" s="3"/>
      <c r="K7" s="3"/>
      <c r="L7" s="3"/>
      <c r="M7" s="3"/>
      <c r="N7" s="3"/>
      <c r="O7" s="3"/>
      <c r="P7" s="3"/>
      <c r="Q7" s="3"/>
      <c r="R7" s="3"/>
      <c r="S7" s="3"/>
      <c r="T7" s="3"/>
      <c r="U7" s="3"/>
      <c r="V7" s="3"/>
      <c r="W7" s="3"/>
      <c r="X7" s="3"/>
      <c r="Y7" s="3"/>
      <c r="Z7" s="3"/>
    </row>
    <row r="8" spans="1:26" ht="16.5" customHeight="1">
      <c r="A8" s="3"/>
      <c r="B8" s="3"/>
      <c r="C8" s="115"/>
      <c r="D8" s="115"/>
      <c r="E8" s="115"/>
      <c r="F8" s="115"/>
      <c r="G8" s="6"/>
      <c r="H8" s="3"/>
      <c r="I8" s="3"/>
      <c r="J8" s="3"/>
      <c r="K8" s="3"/>
      <c r="L8" s="3"/>
      <c r="M8" s="3"/>
      <c r="N8" s="3"/>
      <c r="O8" s="3"/>
      <c r="P8" s="3"/>
      <c r="Q8" s="3"/>
      <c r="R8" s="3"/>
      <c r="S8" s="3"/>
      <c r="T8" s="3"/>
      <c r="U8" s="3"/>
      <c r="V8" s="3"/>
      <c r="W8" s="3"/>
      <c r="X8" s="3"/>
      <c r="Y8" s="3"/>
      <c r="Z8" s="3"/>
    </row>
    <row r="9" spans="1:26" ht="25.5" customHeight="1">
      <c r="A9" s="3"/>
      <c r="B9" s="470" t="s">
        <v>505</v>
      </c>
      <c r="C9" s="474" t="s">
        <v>555</v>
      </c>
      <c r="D9" s="474" t="s">
        <v>558</v>
      </c>
      <c r="E9" s="474" t="s">
        <v>559</v>
      </c>
      <c r="F9" s="490" t="s">
        <v>560</v>
      </c>
      <c r="G9" s="117"/>
      <c r="H9" s="117"/>
      <c r="I9" s="498"/>
      <c r="J9" s="499"/>
      <c r="K9" s="498"/>
      <c r="L9" s="499"/>
      <c r="M9" s="498"/>
      <c r="N9" s="499"/>
      <c r="O9" s="498"/>
      <c r="P9" s="499"/>
      <c r="Q9" s="499"/>
      <c r="R9" s="499"/>
      <c r="S9" s="3"/>
      <c r="T9" s="3"/>
      <c r="U9" s="3"/>
      <c r="V9" s="3"/>
      <c r="W9" s="3"/>
      <c r="X9" s="3"/>
      <c r="Y9" s="3"/>
      <c r="Z9" s="3"/>
    </row>
    <row r="10" spans="1:26" ht="36.75" customHeight="1">
      <c r="A10" s="3"/>
      <c r="B10" s="471"/>
      <c r="C10" s="475"/>
      <c r="D10" s="475"/>
      <c r="E10" s="475"/>
      <c r="F10" s="473"/>
      <c r="G10" s="118"/>
      <c r="H10" s="117"/>
      <c r="I10" s="469"/>
      <c r="J10" s="469"/>
      <c r="K10" s="469"/>
      <c r="L10" s="469"/>
      <c r="M10" s="469"/>
      <c r="N10" s="469"/>
      <c r="O10" s="469"/>
      <c r="P10" s="469"/>
      <c r="Q10" s="469"/>
      <c r="R10" s="469"/>
      <c r="S10" s="3"/>
      <c r="T10" s="3"/>
      <c r="U10" s="3"/>
      <c r="V10" s="3"/>
      <c r="W10" s="3"/>
      <c r="X10" s="3"/>
      <c r="Y10" s="3"/>
      <c r="Z10" s="3"/>
    </row>
    <row r="11" spans="1:26" ht="36.75" customHeight="1">
      <c r="A11" s="66"/>
      <c r="B11" s="119"/>
      <c r="C11" s="121" t="s">
        <v>575</v>
      </c>
      <c r="D11" s="121">
        <v>22</v>
      </c>
      <c r="E11" s="121">
        <v>4</v>
      </c>
      <c r="F11" s="123">
        <v>1</v>
      </c>
      <c r="G11" s="126"/>
      <c r="H11" s="126"/>
      <c r="I11" s="128"/>
      <c r="J11" s="128"/>
      <c r="K11" s="128"/>
      <c r="L11" s="128"/>
      <c r="M11" s="128"/>
      <c r="N11" s="93"/>
      <c r="O11" s="128"/>
      <c r="P11" s="93"/>
      <c r="Q11" s="93"/>
      <c r="R11" s="93"/>
      <c r="S11" s="66"/>
      <c r="T11" s="66"/>
      <c r="U11" s="66"/>
      <c r="V11" s="66"/>
      <c r="W11" s="66"/>
      <c r="X11" s="66"/>
      <c r="Y11" s="66"/>
      <c r="Z11" s="66"/>
    </row>
    <row r="12" spans="1:26" ht="18.75" customHeight="1">
      <c r="A12" s="66"/>
      <c r="B12" s="130" t="s">
        <v>507</v>
      </c>
      <c r="C12" s="131" t="s">
        <v>581</v>
      </c>
      <c r="D12" s="132"/>
      <c r="E12" s="132"/>
      <c r="F12" s="133"/>
      <c r="G12" s="66"/>
      <c r="H12" s="66"/>
      <c r="I12" s="66"/>
      <c r="J12" s="66"/>
      <c r="K12" s="66"/>
      <c r="L12" s="66"/>
      <c r="M12" s="66"/>
      <c r="N12" s="66"/>
      <c r="O12" s="66"/>
      <c r="P12" s="66"/>
      <c r="Q12" s="66"/>
      <c r="R12" s="66"/>
      <c r="S12" s="66"/>
      <c r="T12" s="66"/>
      <c r="U12" s="66"/>
      <c r="V12" s="66"/>
      <c r="W12" s="66"/>
      <c r="X12" s="66"/>
      <c r="Y12" s="66"/>
      <c r="Z12" s="66"/>
    </row>
    <row r="13" spans="1:26" ht="18.75" customHeight="1">
      <c r="A13" s="66"/>
      <c r="B13" s="130" t="s">
        <v>509</v>
      </c>
      <c r="C13" s="134" t="s">
        <v>582</v>
      </c>
      <c r="D13" s="135"/>
      <c r="E13" s="132"/>
      <c r="F13" s="133"/>
      <c r="G13" s="66"/>
      <c r="H13" s="66"/>
      <c r="I13" s="66"/>
      <c r="J13" s="66"/>
      <c r="K13" s="66"/>
      <c r="L13" s="66"/>
      <c r="M13" s="66"/>
      <c r="N13" s="66"/>
      <c r="O13" s="66"/>
      <c r="P13" s="66"/>
      <c r="Q13" s="66"/>
      <c r="R13" s="66"/>
      <c r="S13" s="66"/>
      <c r="T13" s="66"/>
      <c r="U13" s="66"/>
      <c r="V13" s="66"/>
      <c r="W13" s="66"/>
      <c r="X13" s="66"/>
      <c r="Y13" s="66"/>
      <c r="Z13" s="66"/>
    </row>
    <row r="14" spans="1:26" ht="18.75" customHeight="1">
      <c r="A14" s="66"/>
      <c r="B14" s="130" t="s">
        <v>512</v>
      </c>
      <c r="C14" s="134"/>
      <c r="D14" s="135"/>
      <c r="E14" s="132"/>
      <c r="F14" s="133"/>
      <c r="G14" s="66"/>
      <c r="H14" s="66"/>
      <c r="I14" s="66"/>
      <c r="J14" s="66"/>
      <c r="K14" s="66"/>
      <c r="L14" s="66"/>
      <c r="M14" s="66"/>
      <c r="N14" s="66"/>
      <c r="O14" s="66"/>
      <c r="P14" s="66"/>
      <c r="Q14" s="66"/>
      <c r="R14" s="66"/>
      <c r="S14" s="66"/>
      <c r="T14" s="66"/>
      <c r="U14" s="66"/>
      <c r="V14" s="66"/>
      <c r="W14" s="66"/>
      <c r="X14" s="66"/>
      <c r="Y14" s="66"/>
      <c r="Z14" s="66"/>
    </row>
    <row r="15" spans="1:26" ht="18.75" customHeight="1">
      <c r="A15" s="66"/>
      <c r="B15" s="130" t="s">
        <v>514</v>
      </c>
      <c r="C15" s="134"/>
      <c r="D15" s="132"/>
      <c r="E15" s="132"/>
      <c r="F15" s="133"/>
      <c r="G15" s="66"/>
      <c r="H15" s="66"/>
      <c r="I15" s="66"/>
      <c r="J15" s="66"/>
      <c r="K15" s="66"/>
      <c r="L15" s="66"/>
      <c r="M15" s="66"/>
      <c r="N15" s="66"/>
      <c r="O15" s="66"/>
      <c r="P15" s="66"/>
      <c r="Q15" s="66"/>
      <c r="R15" s="66"/>
      <c r="S15" s="66"/>
      <c r="T15" s="66"/>
      <c r="U15" s="66"/>
      <c r="V15" s="66"/>
      <c r="W15" s="66"/>
      <c r="X15" s="66"/>
      <c r="Y15" s="66"/>
      <c r="Z15" s="66"/>
    </row>
    <row r="16" spans="1:26" ht="18.75" customHeight="1">
      <c r="A16" s="66"/>
      <c r="B16" s="130" t="s">
        <v>583</v>
      </c>
      <c r="C16" s="134"/>
      <c r="D16" s="132"/>
      <c r="E16" s="132"/>
      <c r="F16" s="133"/>
      <c r="G16" s="66"/>
      <c r="H16" s="66"/>
      <c r="I16" s="66"/>
      <c r="J16" s="66"/>
      <c r="K16" s="66"/>
      <c r="L16" s="66"/>
      <c r="M16" s="66"/>
      <c r="N16" s="66"/>
      <c r="O16" s="66"/>
      <c r="P16" s="66"/>
      <c r="Q16" s="66"/>
      <c r="R16" s="66"/>
      <c r="S16" s="66"/>
      <c r="T16" s="66"/>
      <c r="U16" s="66"/>
      <c r="V16" s="66"/>
      <c r="W16" s="66"/>
      <c r="X16" s="66"/>
      <c r="Y16" s="66"/>
      <c r="Z16" s="66"/>
    </row>
    <row r="17" spans="1:26" ht="13.5" customHeight="1">
      <c r="A17" s="66"/>
      <c r="B17" s="50"/>
      <c r="C17" s="134"/>
      <c r="D17" s="132"/>
      <c r="E17" s="132"/>
      <c r="F17" s="133"/>
      <c r="G17" s="66"/>
      <c r="H17" s="66"/>
      <c r="I17" s="66"/>
      <c r="J17" s="66"/>
      <c r="K17" s="66"/>
      <c r="L17" s="66"/>
      <c r="M17" s="66"/>
      <c r="N17" s="66"/>
      <c r="O17" s="66"/>
      <c r="P17" s="66"/>
      <c r="Q17" s="66"/>
      <c r="R17" s="66"/>
      <c r="S17" s="66"/>
      <c r="T17" s="66"/>
      <c r="U17" s="66"/>
      <c r="V17" s="66"/>
      <c r="W17" s="66"/>
      <c r="X17" s="66"/>
      <c r="Y17" s="66"/>
      <c r="Z17" s="66"/>
    </row>
    <row r="18" spans="1:26" ht="18.75" customHeight="1">
      <c r="A18" s="66"/>
      <c r="B18" s="130" t="s">
        <v>584</v>
      </c>
      <c r="C18" s="131" t="s">
        <v>585</v>
      </c>
      <c r="D18" s="132"/>
      <c r="E18" s="132"/>
      <c r="F18" s="133"/>
      <c r="G18" s="66"/>
      <c r="H18" s="66"/>
      <c r="I18" s="66"/>
      <c r="J18" s="66"/>
      <c r="K18" s="66"/>
      <c r="L18" s="66"/>
      <c r="M18" s="66"/>
      <c r="N18" s="66"/>
      <c r="O18" s="66"/>
      <c r="P18" s="66"/>
      <c r="Q18" s="66"/>
      <c r="R18" s="66"/>
      <c r="S18" s="66"/>
      <c r="T18" s="66"/>
      <c r="U18" s="66"/>
      <c r="V18" s="66"/>
      <c r="W18" s="66"/>
      <c r="X18" s="66"/>
      <c r="Y18" s="66"/>
      <c r="Z18" s="66"/>
    </row>
    <row r="19" spans="1:26" ht="18.75" customHeight="1">
      <c r="A19" s="66"/>
      <c r="B19" s="130" t="s">
        <v>586</v>
      </c>
      <c r="C19" s="136"/>
      <c r="D19" s="135"/>
      <c r="E19" s="132"/>
      <c r="F19" s="133"/>
      <c r="G19" s="66"/>
      <c r="H19" s="66"/>
      <c r="I19" s="66"/>
      <c r="J19" s="66"/>
      <c r="K19" s="66"/>
      <c r="L19" s="66"/>
      <c r="M19" s="66"/>
      <c r="N19" s="66"/>
      <c r="O19" s="66"/>
      <c r="P19" s="66"/>
      <c r="Q19" s="66"/>
      <c r="R19" s="66"/>
      <c r="S19" s="66"/>
      <c r="T19" s="66"/>
      <c r="U19" s="66"/>
      <c r="V19" s="66"/>
      <c r="W19" s="66"/>
      <c r="X19" s="66"/>
      <c r="Y19" s="66"/>
      <c r="Z19" s="66"/>
    </row>
    <row r="20" spans="1:26" ht="18.75" customHeight="1">
      <c r="A20" s="66"/>
      <c r="B20" s="130" t="s">
        <v>587</v>
      </c>
      <c r="C20" s="136"/>
      <c r="D20" s="132"/>
      <c r="E20" s="132"/>
      <c r="F20" s="133"/>
      <c r="G20" s="66"/>
      <c r="H20" s="66"/>
      <c r="I20" s="66"/>
      <c r="J20" s="66"/>
      <c r="K20" s="66"/>
      <c r="L20" s="66"/>
      <c r="M20" s="66"/>
      <c r="N20" s="66"/>
      <c r="O20" s="66"/>
      <c r="P20" s="66"/>
      <c r="Q20" s="66"/>
      <c r="R20" s="66"/>
      <c r="S20" s="66"/>
      <c r="T20" s="66"/>
      <c r="U20" s="66"/>
      <c r="V20" s="66"/>
      <c r="W20" s="66"/>
      <c r="X20" s="66"/>
      <c r="Y20" s="66"/>
      <c r="Z20" s="66"/>
    </row>
    <row r="21" spans="1:26" ht="18.75" customHeight="1">
      <c r="A21" s="66"/>
      <c r="B21" s="130" t="s">
        <v>588</v>
      </c>
      <c r="C21" s="136"/>
      <c r="D21" s="132"/>
      <c r="E21" s="132"/>
      <c r="F21" s="133"/>
      <c r="G21" s="66"/>
      <c r="H21" s="66"/>
      <c r="I21" s="66"/>
      <c r="J21" s="66"/>
      <c r="K21" s="66"/>
      <c r="L21" s="66"/>
      <c r="M21" s="66"/>
      <c r="N21" s="66"/>
      <c r="O21" s="66"/>
      <c r="P21" s="66"/>
      <c r="Q21" s="66"/>
      <c r="R21" s="66"/>
      <c r="S21" s="66"/>
      <c r="T21" s="66"/>
      <c r="U21" s="66"/>
      <c r="V21" s="66"/>
      <c r="W21" s="66"/>
      <c r="X21" s="66"/>
      <c r="Y21" s="66"/>
      <c r="Z21" s="66"/>
    </row>
    <row r="22" spans="1:26" ht="36.75" customHeight="1">
      <c r="A22" s="5"/>
      <c r="B22" s="137"/>
      <c r="C22" s="138" t="s">
        <v>828</v>
      </c>
      <c r="D22" s="139">
        <v>22</v>
      </c>
      <c r="E22" s="139">
        <v>4</v>
      </c>
      <c r="F22" s="140">
        <v>1</v>
      </c>
      <c r="G22" s="5"/>
      <c r="H22" s="5"/>
      <c r="I22" s="5"/>
      <c r="J22" s="5"/>
      <c r="K22" s="5"/>
      <c r="L22" s="5"/>
      <c r="M22" s="5"/>
      <c r="N22" s="5"/>
      <c r="O22" s="5"/>
      <c r="P22" s="5"/>
      <c r="Q22" s="5"/>
      <c r="R22" s="5"/>
      <c r="S22" s="5"/>
      <c r="T22" s="5"/>
      <c r="U22" s="5"/>
      <c r="V22" s="5"/>
      <c r="W22" s="5"/>
      <c r="X22" s="5"/>
      <c r="Y22" s="5"/>
      <c r="Z22" s="5"/>
    </row>
    <row r="23" spans="1:26" ht="18.75" customHeight="1">
      <c r="A23" s="66"/>
      <c r="B23" s="141"/>
      <c r="C23" s="142"/>
      <c r="D23" s="66"/>
      <c r="E23" s="66"/>
      <c r="F23" s="66"/>
      <c r="G23" s="66"/>
      <c r="H23" s="66"/>
      <c r="I23" s="66"/>
      <c r="J23" s="66"/>
      <c r="K23" s="66"/>
      <c r="L23" s="66"/>
      <c r="M23" s="66"/>
      <c r="N23" s="66"/>
      <c r="O23" s="66"/>
      <c r="P23" s="66"/>
      <c r="Q23" s="66"/>
      <c r="R23" s="66"/>
      <c r="S23" s="66"/>
      <c r="T23" s="66"/>
      <c r="U23" s="66"/>
      <c r="V23" s="66"/>
      <c r="W23" s="66"/>
      <c r="X23" s="66"/>
      <c r="Y23" s="66"/>
      <c r="Z23" s="66"/>
    </row>
    <row r="24" spans="1:26" ht="18.7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8.75" customHeight="1">
      <c r="A25" s="66"/>
      <c r="B25" s="66"/>
      <c r="C25" s="66" t="s">
        <v>589</v>
      </c>
      <c r="D25" s="66"/>
      <c r="E25" s="66"/>
      <c r="F25" s="66"/>
      <c r="G25" s="66"/>
      <c r="H25" s="66"/>
      <c r="I25" s="66"/>
      <c r="J25" s="66"/>
      <c r="K25" s="66"/>
      <c r="L25" s="66"/>
      <c r="M25" s="66"/>
      <c r="N25" s="66"/>
      <c r="O25" s="66"/>
      <c r="P25" s="66"/>
      <c r="Q25" s="66"/>
      <c r="R25" s="66"/>
      <c r="S25" s="66"/>
      <c r="T25" s="66"/>
      <c r="U25" s="66"/>
      <c r="V25" s="66"/>
      <c r="W25" s="66"/>
      <c r="X25" s="66"/>
      <c r="Y25" s="66"/>
      <c r="Z25" s="66"/>
    </row>
    <row r="26" spans="1:26" ht="18.75" customHeight="1">
      <c r="A26" s="66"/>
      <c r="B26" s="66"/>
      <c r="C26" s="66" t="s">
        <v>590</v>
      </c>
      <c r="D26" s="66"/>
      <c r="E26" s="66"/>
      <c r="F26" s="66"/>
      <c r="G26" s="66"/>
      <c r="H26" s="66"/>
      <c r="I26" s="66"/>
      <c r="J26" s="66"/>
      <c r="K26" s="66"/>
      <c r="L26" s="66"/>
      <c r="M26" s="66"/>
      <c r="N26" s="66"/>
      <c r="O26" s="66"/>
      <c r="P26" s="66"/>
      <c r="Q26" s="66"/>
      <c r="R26" s="66"/>
      <c r="S26" s="66"/>
      <c r="T26" s="66"/>
      <c r="U26" s="66"/>
      <c r="V26" s="66"/>
      <c r="W26" s="66"/>
      <c r="X26" s="66"/>
      <c r="Y26" s="66"/>
      <c r="Z26" s="66"/>
    </row>
    <row r="27" spans="1:26" ht="18.75" customHeight="1">
      <c r="A27" s="66"/>
      <c r="B27" s="66"/>
      <c r="C27" s="66"/>
      <c r="D27" s="66"/>
      <c r="E27" s="92"/>
      <c r="F27" s="66"/>
      <c r="G27" s="66"/>
      <c r="H27" s="66"/>
      <c r="I27" s="66"/>
      <c r="J27" s="66"/>
      <c r="K27" s="66"/>
      <c r="L27" s="66"/>
      <c r="M27" s="66"/>
      <c r="N27" s="66"/>
      <c r="O27" s="66"/>
      <c r="P27" s="66"/>
      <c r="Q27" s="66"/>
      <c r="R27" s="66"/>
      <c r="S27" s="66"/>
      <c r="T27" s="66"/>
      <c r="U27" s="66"/>
      <c r="V27" s="66"/>
      <c r="W27" s="66"/>
      <c r="X27" s="66"/>
      <c r="Y27" s="66"/>
      <c r="Z27" s="66"/>
    </row>
    <row r="28" spans="1:26" ht="18.75"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ht="18.75" customHeight="1">
      <c r="A29" s="66"/>
      <c r="B29" s="66" t="s">
        <v>591</v>
      </c>
      <c r="C29" s="349" t="s">
        <v>840</v>
      </c>
      <c r="D29" s="66"/>
      <c r="E29" s="501" t="s">
        <v>592</v>
      </c>
      <c r="F29" s="469"/>
      <c r="G29" s="469"/>
      <c r="H29" s="66"/>
      <c r="I29" s="66"/>
      <c r="J29" s="66"/>
      <c r="K29" s="66"/>
      <c r="L29" s="66"/>
      <c r="M29" s="66"/>
      <c r="N29" s="66"/>
      <c r="O29" s="66"/>
      <c r="P29" s="66"/>
      <c r="Q29" s="66"/>
      <c r="R29" s="66"/>
      <c r="S29" s="66"/>
      <c r="T29" s="66"/>
      <c r="U29" s="66"/>
      <c r="V29" s="66"/>
      <c r="W29" s="66"/>
      <c r="X29" s="66"/>
      <c r="Y29" s="66"/>
      <c r="Z29" s="66"/>
    </row>
    <row r="30" spans="1:26" ht="18.75" customHeight="1">
      <c r="A30" s="3"/>
      <c r="B30" s="3"/>
      <c r="C30" s="3"/>
      <c r="D30" s="92" t="s">
        <v>449</v>
      </c>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t="s">
        <v>593</v>
      </c>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7">
    <mergeCell ref="B7:F7"/>
    <mergeCell ref="E29:G29"/>
    <mergeCell ref="I9:I10"/>
    <mergeCell ref="N9:N10"/>
    <mergeCell ref="O9:O10"/>
    <mergeCell ref="J9:J10"/>
    <mergeCell ref="B9:B10"/>
    <mergeCell ref="C9:C10"/>
    <mergeCell ref="D9:D10"/>
    <mergeCell ref="E9:E10"/>
    <mergeCell ref="F9:F10"/>
    <mergeCell ref="R9:R10"/>
    <mergeCell ref="K9:K10"/>
    <mergeCell ref="L9:L10"/>
    <mergeCell ref="M9:M10"/>
    <mergeCell ref="Q9:Q10"/>
    <mergeCell ref="P9:P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sheetPr>
    <tabColor rgb="FFFFFFFF"/>
  </sheetPr>
  <dimension ref="A1:Z1000"/>
  <sheetViews>
    <sheetView topLeftCell="A7" workbookViewId="0">
      <selection activeCell="Q11" sqref="Q11"/>
    </sheetView>
  </sheetViews>
  <sheetFormatPr defaultColWidth="14.44140625" defaultRowHeight="15" customHeight="1"/>
  <cols>
    <col min="1" max="2" width="9.109375" customWidth="1"/>
    <col min="3" max="3" width="56" customWidth="1"/>
    <col min="4" max="4" width="11" customWidth="1"/>
    <col min="5" max="16" width="9.109375" customWidth="1"/>
    <col min="17" max="17" width="22.33203125" customWidth="1"/>
    <col min="18" max="18" width="13.109375" customWidth="1"/>
    <col min="19" max="26" width="8"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3"/>
      <c r="Y1" s="3"/>
      <c r="Z1" s="3"/>
    </row>
    <row r="2" spans="1:26" ht="15.75" customHeight="1">
      <c r="A2" s="3"/>
      <c r="B2" s="6" t="s">
        <v>7</v>
      </c>
      <c r="C2" s="3"/>
      <c r="D2" s="3"/>
      <c r="E2" s="3"/>
      <c r="F2" s="3"/>
      <c r="G2" s="3"/>
      <c r="H2" s="3"/>
      <c r="I2" s="3"/>
      <c r="J2" s="3"/>
      <c r="K2" s="3"/>
      <c r="L2" s="3"/>
      <c r="M2" s="3"/>
      <c r="N2" s="3"/>
      <c r="O2" s="3"/>
      <c r="P2" s="3"/>
      <c r="Q2" s="4" t="s">
        <v>594</v>
      </c>
      <c r="R2" s="3"/>
      <c r="S2" s="3"/>
      <c r="T2" s="3"/>
      <c r="U2" s="3"/>
      <c r="V2" s="3"/>
      <c r="W2" s="3"/>
      <c r="X2" s="3"/>
      <c r="Y2" s="3"/>
      <c r="Z2" s="3"/>
    </row>
    <row r="3" spans="1:26" ht="15.75" customHeight="1">
      <c r="A3" s="3"/>
      <c r="B3" s="6" t="s">
        <v>2</v>
      </c>
      <c r="C3" s="3"/>
      <c r="D3" s="3"/>
      <c r="E3" s="3"/>
      <c r="F3" s="3"/>
      <c r="G3" s="3"/>
      <c r="H3" s="3"/>
      <c r="I3" s="3"/>
      <c r="J3" s="3"/>
      <c r="K3" s="3"/>
      <c r="L3" s="3"/>
      <c r="M3" s="3"/>
      <c r="N3" s="3"/>
      <c r="O3" s="3"/>
      <c r="P3" s="3"/>
      <c r="Q3" s="3"/>
      <c r="R3" s="3"/>
      <c r="S3" s="3"/>
      <c r="T3" s="3"/>
      <c r="U3" s="3"/>
      <c r="V3" s="3"/>
      <c r="W3" s="3"/>
      <c r="X3" s="3"/>
      <c r="Y3" s="3"/>
      <c r="Z3" s="3"/>
    </row>
    <row r="4" spans="1:26" ht="15.75" customHeight="1">
      <c r="A4" s="3"/>
      <c r="B4" s="3"/>
      <c r="C4" s="3"/>
      <c r="D4" s="3"/>
      <c r="E4" s="143"/>
      <c r="F4" s="3"/>
      <c r="G4" s="3"/>
      <c r="H4" s="3"/>
      <c r="I4" s="3"/>
      <c r="J4" s="3"/>
      <c r="K4" s="3"/>
      <c r="L4" s="3"/>
      <c r="M4" s="3"/>
      <c r="N4" s="3"/>
      <c r="O4" s="3"/>
      <c r="P4" s="3"/>
      <c r="Q4" s="3"/>
      <c r="R4" s="3"/>
      <c r="S4" s="3"/>
      <c r="T4" s="3"/>
      <c r="U4" s="3"/>
      <c r="V4" s="3"/>
      <c r="W4" s="3"/>
      <c r="X4" s="3"/>
      <c r="Y4" s="3"/>
      <c r="Z4" s="3"/>
    </row>
    <row r="5" spans="1:26" ht="20.25" customHeight="1">
      <c r="A5" s="3"/>
      <c r="B5" s="493" t="s">
        <v>595</v>
      </c>
      <c r="C5" s="469"/>
      <c r="D5" s="469"/>
      <c r="E5" s="469"/>
      <c r="F5" s="469"/>
      <c r="G5" s="469"/>
      <c r="H5" s="469"/>
      <c r="I5" s="469"/>
      <c r="J5" s="469"/>
      <c r="K5" s="469"/>
      <c r="L5" s="469"/>
      <c r="M5" s="469"/>
      <c r="N5" s="469"/>
      <c r="O5" s="469"/>
      <c r="P5" s="469"/>
      <c r="Q5" s="469"/>
      <c r="R5" s="3"/>
      <c r="S5" s="3"/>
      <c r="T5" s="3"/>
      <c r="U5" s="3"/>
      <c r="V5" s="3"/>
      <c r="W5" s="3"/>
      <c r="X5" s="3"/>
      <c r="Y5" s="3"/>
      <c r="Z5" s="3"/>
    </row>
    <row r="6" spans="1:26" ht="15.75" customHeight="1">
      <c r="A6" s="3"/>
      <c r="B6" s="3"/>
      <c r="C6" s="3"/>
      <c r="D6" s="3"/>
      <c r="E6" s="7"/>
      <c r="F6" s="7"/>
      <c r="G6" s="7"/>
      <c r="H6" s="7"/>
      <c r="I6" s="7"/>
      <c r="J6" s="7"/>
      <c r="K6" s="7"/>
      <c r="L6" s="7"/>
      <c r="M6" s="3"/>
      <c r="N6" s="3"/>
      <c r="O6" s="3"/>
      <c r="P6" s="3"/>
      <c r="Q6" s="3"/>
      <c r="R6" s="3"/>
      <c r="S6" s="3"/>
      <c r="T6" s="3"/>
      <c r="U6" s="3"/>
      <c r="V6" s="3"/>
      <c r="W6" s="3"/>
      <c r="X6" s="3"/>
      <c r="Y6" s="3"/>
      <c r="Z6" s="3"/>
    </row>
    <row r="7" spans="1:26" ht="15.75" customHeight="1">
      <c r="A7" s="3"/>
      <c r="B7" s="3"/>
      <c r="C7" s="489"/>
      <c r="D7" s="469"/>
      <c r="E7" s="469"/>
      <c r="F7" s="469"/>
      <c r="G7" s="469"/>
      <c r="H7" s="469"/>
      <c r="I7" s="469"/>
      <c r="J7" s="469"/>
      <c r="K7" s="469"/>
      <c r="L7" s="469"/>
      <c r="M7" s="469"/>
      <c r="N7" s="469"/>
      <c r="O7" s="469"/>
      <c r="P7" s="469"/>
      <c r="Q7" s="469"/>
      <c r="R7" s="469"/>
      <c r="S7" s="3"/>
      <c r="T7" s="3"/>
      <c r="U7" s="3"/>
      <c r="V7" s="3"/>
      <c r="W7" s="3"/>
      <c r="X7" s="3"/>
      <c r="Y7" s="3"/>
      <c r="Z7" s="3"/>
    </row>
    <row r="8" spans="1:26" ht="15.75" customHeight="1">
      <c r="A8" s="3"/>
      <c r="B8" s="3"/>
      <c r="C8" s="510"/>
      <c r="D8" s="469"/>
      <c r="E8" s="469"/>
      <c r="F8" s="469"/>
      <c r="G8" s="469"/>
      <c r="H8" s="469"/>
      <c r="I8" s="469"/>
      <c r="J8" s="469"/>
      <c r="K8" s="469"/>
      <c r="L8" s="469"/>
      <c r="M8" s="469"/>
      <c r="N8" s="469"/>
      <c r="O8" s="469"/>
      <c r="P8" s="469"/>
      <c r="Q8" s="469"/>
      <c r="R8" s="469"/>
      <c r="S8" s="3"/>
      <c r="T8" s="3"/>
      <c r="U8" s="3"/>
      <c r="V8" s="3"/>
      <c r="W8" s="3"/>
      <c r="X8" s="3"/>
      <c r="Y8" s="3"/>
      <c r="Z8" s="3"/>
    </row>
    <row r="9" spans="1:26" ht="16.5" customHeight="1">
      <c r="A9" s="3"/>
      <c r="B9" s="3"/>
      <c r="C9" s="3"/>
      <c r="D9" s="3"/>
      <c r="E9" s="7"/>
      <c r="F9" s="3"/>
      <c r="G9" s="3"/>
      <c r="H9" s="3"/>
      <c r="I9" s="3"/>
      <c r="J9" s="3"/>
      <c r="K9" s="3"/>
      <c r="L9" s="3"/>
      <c r="M9" s="3"/>
      <c r="N9" s="3"/>
      <c r="O9" s="3"/>
      <c r="P9" s="3"/>
      <c r="Q9" s="3"/>
      <c r="R9" s="3"/>
      <c r="S9" s="3"/>
      <c r="T9" s="3"/>
      <c r="U9" s="3"/>
      <c r="V9" s="3"/>
      <c r="W9" s="3"/>
      <c r="X9" s="3"/>
      <c r="Y9" s="3"/>
      <c r="Z9" s="3"/>
    </row>
    <row r="10" spans="1:26" ht="15.75" customHeight="1">
      <c r="A10" s="3"/>
      <c r="B10" s="505" t="s">
        <v>596</v>
      </c>
      <c r="C10" s="474" t="s">
        <v>597</v>
      </c>
      <c r="D10" s="508" t="s">
        <v>598</v>
      </c>
      <c r="E10" s="476" t="s">
        <v>599</v>
      </c>
      <c r="F10" s="477"/>
      <c r="G10" s="477"/>
      <c r="H10" s="477"/>
      <c r="I10" s="477"/>
      <c r="J10" s="477"/>
      <c r="K10" s="477"/>
      <c r="L10" s="477"/>
      <c r="M10" s="477"/>
      <c r="N10" s="477"/>
      <c r="O10" s="477"/>
      <c r="P10" s="504"/>
      <c r="Q10" s="144" t="s">
        <v>600</v>
      </c>
      <c r="R10" s="143"/>
      <c r="S10" s="3"/>
      <c r="T10" s="3"/>
      <c r="U10" s="3"/>
      <c r="V10" s="3"/>
      <c r="W10" s="3"/>
      <c r="X10" s="3"/>
      <c r="Y10" s="3"/>
      <c r="Z10" s="3"/>
    </row>
    <row r="11" spans="1:26" ht="16.5" customHeight="1">
      <c r="A11" s="3"/>
      <c r="B11" s="506"/>
      <c r="C11" s="509"/>
      <c r="D11" s="509"/>
      <c r="E11" s="502" t="s">
        <v>601</v>
      </c>
      <c r="F11" s="502" t="s">
        <v>602</v>
      </c>
      <c r="G11" s="502" t="s">
        <v>603</v>
      </c>
      <c r="H11" s="502" t="s">
        <v>604</v>
      </c>
      <c r="I11" s="502" t="s">
        <v>605</v>
      </c>
      <c r="J11" s="502" t="s">
        <v>606</v>
      </c>
      <c r="K11" s="502" t="s">
        <v>607</v>
      </c>
      <c r="L11" s="502" t="s">
        <v>608</v>
      </c>
      <c r="M11" s="502" t="s">
        <v>609</v>
      </c>
      <c r="N11" s="502" t="s">
        <v>610</v>
      </c>
      <c r="O11" s="502" t="s">
        <v>611</v>
      </c>
      <c r="P11" s="502" t="s">
        <v>612</v>
      </c>
      <c r="Q11" s="360" t="s">
        <v>839</v>
      </c>
      <c r="R11" s="3"/>
      <c r="S11" s="3"/>
      <c r="T11" s="3"/>
      <c r="U11" s="3"/>
      <c r="V11" s="3"/>
      <c r="W11" s="3"/>
      <c r="X11" s="3"/>
      <c r="Y11" s="3"/>
      <c r="Z11" s="3"/>
    </row>
    <row r="12" spans="1:26" ht="32.25" customHeight="1">
      <c r="A12" s="3"/>
      <c r="B12" s="507"/>
      <c r="C12" s="503"/>
      <c r="D12" s="503"/>
      <c r="E12" s="503"/>
      <c r="F12" s="503"/>
      <c r="G12" s="503"/>
      <c r="H12" s="503"/>
      <c r="I12" s="503"/>
      <c r="J12" s="503"/>
      <c r="K12" s="503"/>
      <c r="L12" s="503"/>
      <c r="M12" s="503"/>
      <c r="N12" s="503"/>
      <c r="O12" s="503"/>
      <c r="P12" s="503"/>
      <c r="Q12" s="145" t="s">
        <v>613</v>
      </c>
      <c r="R12" s="3"/>
      <c r="S12" s="3"/>
      <c r="T12" s="3"/>
      <c r="U12" s="3"/>
      <c r="V12" s="3"/>
      <c r="W12" s="3"/>
      <c r="X12" s="3"/>
      <c r="Y12" s="3"/>
      <c r="Z12" s="3"/>
    </row>
    <row r="13" spans="1:26" ht="15.75" customHeight="1">
      <c r="A13" s="3"/>
      <c r="B13" s="146" t="s">
        <v>507</v>
      </c>
      <c r="C13" s="147" t="s">
        <v>614</v>
      </c>
      <c r="D13" s="148" t="s">
        <v>615</v>
      </c>
      <c r="E13" s="148" t="s">
        <v>615</v>
      </c>
      <c r="F13" s="148" t="s">
        <v>615</v>
      </c>
      <c r="G13" s="148" t="s">
        <v>615</v>
      </c>
      <c r="H13" s="148" t="s">
        <v>615</v>
      </c>
      <c r="I13" s="148" t="s">
        <v>615</v>
      </c>
      <c r="J13" s="148" t="s">
        <v>615</v>
      </c>
      <c r="K13" s="148"/>
      <c r="L13" s="148"/>
      <c r="M13" s="148"/>
      <c r="N13" s="148"/>
      <c r="O13" s="148"/>
      <c r="P13" s="148"/>
      <c r="Q13" s="145">
        <v>100</v>
      </c>
      <c r="R13" s="3"/>
      <c r="S13" s="3"/>
      <c r="T13" s="3"/>
      <c r="U13" s="3"/>
      <c r="V13" s="3"/>
      <c r="W13" s="3"/>
      <c r="X13" s="3"/>
      <c r="Y13" s="3"/>
      <c r="Z13" s="3"/>
    </row>
    <row r="14" spans="1:26" ht="15.75" customHeight="1">
      <c r="A14" s="3"/>
      <c r="B14" s="146" t="s">
        <v>509</v>
      </c>
      <c r="C14" s="147" t="s">
        <v>616</v>
      </c>
      <c r="D14" s="148" t="s">
        <v>617</v>
      </c>
      <c r="E14" s="148" t="s">
        <v>617</v>
      </c>
      <c r="F14" s="148" t="s">
        <v>617</v>
      </c>
      <c r="G14" s="148" t="s">
        <v>617</v>
      </c>
      <c r="H14" s="148" t="s">
        <v>617</v>
      </c>
      <c r="I14" s="148" t="s">
        <v>617</v>
      </c>
      <c r="J14" s="148" t="s">
        <v>617</v>
      </c>
      <c r="K14" s="148"/>
      <c r="L14" s="148"/>
      <c r="M14" s="148"/>
      <c r="N14" s="148"/>
      <c r="O14" s="148"/>
      <c r="P14" s="148"/>
      <c r="Q14" s="145">
        <v>100</v>
      </c>
      <c r="R14" s="3"/>
      <c r="S14" s="3"/>
      <c r="T14" s="3"/>
      <c r="U14" s="3"/>
      <c r="V14" s="3"/>
      <c r="W14" s="3"/>
      <c r="X14" s="3"/>
      <c r="Y14" s="3"/>
      <c r="Z14" s="3"/>
    </row>
    <row r="15" spans="1:26" ht="15.75" customHeight="1">
      <c r="A15" s="3"/>
      <c r="B15" s="146" t="s">
        <v>512</v>
      </c>
      <c r="C15" s="147" t="s">
        <v>618</v>
      </c>
      <c r="D15" s="148"/>
      <c r="E15" s="148"/>
      <c r="F15" s="148"/>
      <c r="G15" s="148"/>
      <c r="H15" s="148"/>
      <c r="I15" s="148"/>
      <c r="J15" s="148"/>
      <c r="K15" s="148"/>
      <c r="L15" s="148"/>
      <c r="M15" s="148"/>
      <c r="N15" s="148"/>
      <c r="O15" s="148"/>
      <c r="P15" s="148"/>
      <c r="Q15" s="145"/>
      <c r="R15" s="3"/>
      <c r="S15" s="3"/>
      <c r="T15" s="3"/>
      <c r="U15" s="3"/>
      <c r="V15" s="3"/>
      <c r="W15" s="3"/>
      <c r="X15" s="3"/>
      <c r="Y15" s="3"/>
      <c r="Z15" s="3"/>
    </row>
    <row r="16" spans="1:26" ht="15.75" customHeight="1">
      <c r="A16" s="3"/>
      <c r="B16" s="146" t="s">
        <v>514</v>
      </c>
      <c r="C16" s="147" t="s">
        <v>619</v>
      </c>
      <c r="D16" s="148" t="s">
        <v>620</v>
      </c>
      <c r="E16" s="148" t="s">
        <v>620</v>
      </c>
      <c r="F16" s="148" t="s">
        <v>620</v>
      </c>
      <c r="G16" s="148" t="s">
        <v>620</v>
      </c>
      <c r="H16" s="148" t="s">
        <v>620</v>
      </c>
      <c r="I16" s="148" t="s">
        <v>620</v>
      </c>
      <c r="J16" s="148" t="s">
        <v>620</v>
      </c>
      <c r="K16" s="148"/>
      <c r="L16" s="148"/>
      <c r="M16" s="148"/>
      <c r="N16" s="148"/>
      <c r="O16" s="148"/>
      <c r="P16" s="148"/>
      <c r="Q16" s="145">
        <v>100</v>
      </c>
      <c r="R16" s="6"/>
      <c r="S16" s="3"/>
      <c r="T16" s="3"/>
      <c r="U16" s="3"/>
      <c r="V16" s="3"/>
      <c r="W16" s="3"/>
      <c r="X16" s="3"/>
      <c r="Y16" s="3"/>
      <c r="Z16" s="3"/>
    </row>
    <row r="17" spans="1:26" ht="15.75" customHeight="1">
      <c r="A17" s="3"/>
      <c r="B17" s="146" t="s">
        <v>583</v>
      </c>
      <c r="C17" s="147" t="s">
        <v>621</v>
      </c>
      <c r="D17" s="148" t="s">
        <v>622</v>
      </c>
      <c r="E17" s="148" t="s">
        <v>622</v>
      </c>
      <c r="F17" s="148" t="s">
        <v>622</v>
      </c>
      <c r="G17" s="148" t="s">
        <v>622</v>
      </c>
      <c r="H17" s="148" t="s">
        <v>622</v>
      </c>
      <c r="I17" s="148" t="s">
        <v>622</v>
      </c>
      <c r="J17" s="148" t="s">
        <v>622</v>
      </c>
      <c r="K17" s="148"/>
      <c r="L17" s="148"/>
      <c r="M17" s="148"/>
      <c r="N17" s="148"/>
      <c r="O17" s="148"/>
      <c r="P17" s="148"/>
      <c r="Q17" s="145">
        <v>100</v>
      </c>
      <c r="R17" s="3"/>
      <c r="S17" s="3"/>
      <c r="T17" s="3"/>
      <c r="U17" s="3"/>
      <c r="V17" s="3"/>
      <c r="W17" s="3"/>
      <c r="X17" s="3"/>
      <c r="Y17" s="3"/>
      <c r="Z17" s="3"/>
    </row>
    <row r="18" spans="1:26" ht="15.75" customHeight="1">
      <c r="A18" s="3"/>
      <c r="B18" s="146" t="s">
        <v>584</v>
      </c>
      <c r="C18" s="147" t="s">
        <v>623</v>
      </c>
      <c r="D18" s="148" t="s">
        <v>624</v>
      </c>
      <c r="E18" s="148" t="s">
        <v>624</v>
      </c>
      <c r="F18" s="148" t="s">
        <v>624</v>
      </c>
      <c r="G18" s="148" t="s">
        <v>624</v>
      </c>
      <c r="H18" s="148" t="s">
        <v>624</v>
      </c>
      <c r="I18" s="148" t="s">
        <v>624</v>
      </c>
      <c r="J18" s="148" t="s">
        <v>624</v>
      </c>
      <c r="K18" s="148"/>
      <c r="L18" s="148"/>
      <c r="M18" s="148"/>
      <c r="N18" s="148"/>
      <c r="O18" s="148"/>
      <c r="P18" s="148"/>
      <c r="Q18" s="145">
        <v>100</v>
      </c>
      <c r="R18" s="3"/>
      <c r="S18" s="3"/>
      <c r="T18" s="3"/>
      <c r="U18" s="3"/>
      <c r="V18" s="3"/>
      <c r="W18" s="3"/>
      <c r="X18" s="3"/>
      <c r="Y18" s="3"/>
      <c r="Z18" s="3"/>
    </row>
    <row r="19" spans="1:26" ht="15.75" customHeight="1">
      <c r="A19" s="3"/>
      <c r="B19" s="146" t="s">
        <v>586</v>
      </c>
      <c r="C19" s="147" t="s">
        <v>625</v>
      </c>
      <c r="D19" s="148"/>
      <c r="E19" s="148"/>
      <c r="F19" s="148"/>
      <c r="G19" s="148"/>
      <c r="H19" s="148"/>
      <c r="I19" s="148"/>
      <c r="J19" s="148"/>
      <c r="K19" s="148"/>
      <c r="L19" s="148"/>
      <c r="M19" s="148"/>
      <c r="N19" s="148"/>
      <c r="O19" s="148"/>
      <c r="P19" s="148"/>
      <c r="Q19" s="145"/>
      <c r="R19" s="3"/>
      <c r="S19" s="3"/>
      <c r="T19" s="3"/>
      <c r="U19" s="3"/>
      <c r="V19" s="3"/>
      <c r="W19" s="3"/>
      <c r="X19" s="3"/>
      <c r="Y19" s="3"/>
      <c r="Z19" s="3"/>
    </row>
    <row r="20" spans="1:26" ht="15.75" customHeight="1">
      <c r="A20" s="3"/>
      <c r="B20" s="146" t="s">
        <v>587</v>
      </c>
      <c r="C20" s="147" t="s">
        <v>619</v>
      </c>
      <c r="D20" s="148" t="s">
        <v>626</v>
      </c>
      <c r="E20" s="148" t="s">
        <v>627</v>
      </c>
      <c r="F20" s="148" t="s">
        <v>627</v>
      </c>
      <c r="G20" s="148" t="s">
        <v>627</v>
      </c>
      <c r="H20" s="148" t="s">
        <v>627</v>
      </c>
      <c r="I20" s="148" t="s">
        <v>627</v>
      </c>
      <c r="J20" s="148" t="s">
        <v>627</v>
      </c>
      <c r="K20" s="148"/>
      <c r="L20" s="148"/>
      <c r="M20" s="148"/>
      <c r="N20" s="148"/>
      <c r="O20" s="148"/>
      <c r="P20" s="148"/>
      <c r="Q20" s="145">
        <v>100</v>
      </c>
      <c r="R20" s="3"/>
      <c r="S20" s="3"/>
      <c r="T20" s="3"/>
      <c r="U20" s="3"/>
      <c r="V20" s="3"/>
      <c r="W20" s="3"/>
      <c r="X20" s="3"/>
      <c r="Y20" s="3"/>
      <c r="Z20" s="3"/>
    </row>
    <row r="21" spans="1:26" ht="15.75" customHeight="1">
      <c r="A21" s="3"/>
      <c r="B21" s="146" t="s">
        <v>588</v>
      </c>
      <c r="C21" s="147" t="s">
        <v>621</v>
      </c>
      <c r="D21" s="148" t="s">
        <v>628</v>
      </c>
      <c r="E21" s="148" t="s">
        <v>628</v>
      </c>
      <c r="F21" s="148" t="s">
        <v>628</v>
      </c>
      <c r="G21" s="148" t="s">
        <v>628</v>
      </c>
      <c r="H21" s="148" t="s">
        <v>628</v>
      </c>
      <c r="I21" s="148" t="s">
        <v>628</v>
      </c>
      <c r="J21" s="148" t="s">
        <v>628</v>
      </c>
      <c r="K21" s="148"/>
      <c r="L21" s="148"/>
      <c r="M21" s="148"/>
      <c r="N21" s="148"/>
      <c r="O21" s="148"/>
      <c r="P21" s="148"/>
      <c r="Q21" s="145">
        <v>100</v>
      </c>
      <c r="R21" s="3"/>
      <c r="S21" s="3"/>
      <c r="T21" s="3"/>
      <c r="U21" s="3"/>
      <c r="V21" s="3"/>
      <c r="W21" s="3"/>
      <c r="X21" s="3"/>
      <c r="Y21" s="3"/>
      <c r="Z21" s="3"/>
    </row>
    <row r="22" spans="1:26" ht="15.75" customHeight="1">
      <c r="A22" s="3"/>
      <c r="B22" s="146" t="s">
        <v>629</v>
      </c>
      <c r="C22" s="147" t="s">
        <v>623</v>
      </c>
      <c r="D22" s="148" t="s">
        <v>630</v>
      </c>
      <c r="E22" s="148" t="s">
        <v>630</v>
      </c>
      <c r="F22" s="148" t="s">
        <v>630</v>
      </c>
      <c r="G22" s="148" t="s">
        <v>630</v>
      </c>
      <c r="H22" s="148" t="s">
        <v>630</v>
      </c>
      <c r="I22" s="148" t="s">
        <v>630</v>
      </c>
      <c r="J22" s="148" t="s">
        <v>630</v>
      </c>
      <c r="K22" s="148"/>
      <c r="L22" s="148"/>
      <c r="M22" s="148"/>
      <c r="N22" s="148"/>
      <c r="O22" s="148"/>
      <c r="P22" s="148"/>
      <c r="Q22" s="145">
        <v>100</v>
      </c>
      <c r="R22" s="3"/>
      <c r="S22" s="3"/>
      <c r="T22" s="3"/>
      <c r="U22" s="3"/>
      <c r="V22" s="3"/>
      <c r="W22" s="3"/>
      <c r="X22" s="3"/>
      <c r="Y22" s="3"/>
      <c r="Z22" s="3"/>
    </row>
    <row r="23" spans="1:26" ht="15.75" customHeight="1">
      <c r="A23" s="3"/>
      <c r="B23" s="146" t="s">
        <v>631</v>
      </c>
      <c r="C23" s="147" t="s">
        <v>632</v>
      </c>
      <c r="D23" s="148" t="s">
        <v>633</v>
      </c>
      <c r="E23" s="148" t="s">
        <v>633</v>
      </c>
      <c r="F23" s="148" t="s">
        <v>633</v>
      </c>
      <c r="G23" s="148" t="s">
        <v>633</v>
      </c>
      <c r="H23" s="148" t="s">
        <v>633</v>
      </c>
      <c r="I23" s="148" t="s">
        <v>633</v>
      </c>
      <c r="J23" s="148" t="s">
        <v>633</v>
      </c>
      <c r="K23" s="148"/>
      <c r="L23" s="148"/>
      <c r="M23" s="148"/>
      <c r="N23" s="148"/>
      <c r="O23" s="148"/>
      <c r="P23" s="148"/>
      <c r="Q23" s="145">
        <v>100</v>
      </c>
      <c r="R23" s="3"/>
      <c r="S23" s="3"/>
      <c r="T23" s="3"/>
      <c r="U23" s="3"/>
      <c r="V23" s="3"/>
      <c r="W23" s="3"/>
      <c r="X23" s="3"/>
      <c r="Y23" s="3"/>
      <c r="Z23" s="3"/>
    </row>
    <row r="24" spans="1:26" ht="15.75" customHeight="1">
      <c r="A24" s="3"/>
      <c r="B24" s="146" t="s">
        <v>634</v>
      </c>
      <c r="C24" s="147" t="s">
        <v>635</v>
      </c>
      <c r="D24" s="148" t="s">
        <v>636</v>
      </c>
      <c r="E24" s="148" t="s">
        <v>636</v>
      </c>
      <c r="F24" s="148" t="s">
        <v>636</v>
      </c>
      <c r="G24" s="148" t="s">
        <v>636</v>
      </c>
      <c r="H24" s="148" t="s">
        <v>636</v>
      </c>
      <c r="I24" s="148" t="s">
        <v>636</v>
      </c>
      <c r="J24" s="148" t="s">
        <v>636</v>
      </c>
      <c r="K24" s="148"/>
      <c r="L24" s="148"/>
      <c r="M24" s="148"/>
      <c r="N24" s="148"/>
      <c r="O24" s="148"/>
      <c r="P24" s="148"/>
      <c r="Q24" s="145">
        <v>100</v>
      </c>
      <c r="R24" s="3"/>
      <c r="S24" s="3"/>
      <c r="T24" s="3"/>
      <c r="U24" s="3"/>
      <c r="V24" s="3"/>
      <c r="W24" s="3"/>
      <c r="X24" s="3"/>
      <c r="Y24" s="3"/>
      <c r="Z24" s="3"/>
    </row>
    <row r="25" spans="1:26" ht="15.75" customHeight="1">
      <c r="A25" s="3"/>
      <c r="B25" s="146" t="s">
        <v>637</v>
      </c>
      <c r="C25" s="147"/>
      <c r="D25" s="149"/>
      <c r="E25" s="149"/>
      <c r="F25" s="149"/>
      <c r="G25" s="149"/>
      <c r="H25" s="149"/>
      <c r="I25" s="149"/>
      <c r="J25" s="149"/>
      <c r="K25" s="149"/>
      <c r="L25" s="149"/>
      <c r="M25" s="149"/>
      <c r="N25" s="149"/>
      <c r="O25" s="149"/>
      <c r="P25" s="149"/>
      <c r="Q25" s="145"/>
      <c r="R25" s="3"/>
      <c r="S25" s="3"/>
      <c r="T25" s="3"/>
      <c r="U25" s="3"/>
      <c r="V25" s="3"/>
      <c r="W25" s="3"/>
      <c r="X25" s="3"/>
      <c r="Y25" s="3"/>
      <c r="Z25" s="3"/>
    </row>
    <row r="26" spans="1:26" ht="15.75" customHeight="1">
      <c r="A26" s="3"/>
      <c r="B26" s="146" t="s">
        <v>638</v>
      </c>
      <c r="C26" s="147"/>
      <c r="D26" s="149"/>
      <c r="E26" s="149"/>
      <c r="F26" s="149"/>
      <c r="G26" s="149"/>
      <c r="H26" s="149"/>
      <c r="I26" s="149"/>
      <c r="J26" s="149"/>
      <c r="K26" s="149"/>
      <c r="L26" s="149"/>
      <c r="M26" s="149"/>
      <c r="N26" s="149"/>
      <c r="O26" s="149"/>
      <c r="P26" s="149"/>
      <c r="Q26" s="145"/>
      <c r="R26" s="3"/>
      <c r="S26" s="3"/>
      <c r="T26" s="3"/>
      <c r="U26" s="3"/>
      <c r="V26" s="3"/>
      <c r="W26" s="3"/>
      <c r="X26" s="3"/>
      <c r="Y26" s="3"/>
      <c r="Z26" s="3"/>
    </row>
    <row r="27" spans="1:26" ht="16.5" customHeight="1">
      <c r="A27" s="3"/>
      <c r="B27" s="150" t="s">
        <v>639</v>
      </c>
      <c r="C27" s="151"/>
      <c r="D27" s="152"/>
      <c r="E27" s="152"/>
      <c r="F27" s="152"/>
      <c r="G27" s="152"/>
      <c r="H27" s="152"/>
      <c r="I27" s="152"/>
      <c r="J27" s="152"/>
      <c r="K27" s="152"/>
      <c r="L27" s="152"/>
      <c r="M27" s="152"/>
      <c r="N27" s="152"/>
      <c r="O27" s="152"/>
      <c r="P27" s="152"/>
      <c r="Q27" s="153"/>
      <c r="R27" s="3"/>
      <c r="S27" s="3"/>
      <c r="T27" s="3"/>
      <c r="U27" s="3"/>
      <c r="V27" s="3"/>
      <c r="W27" s="3"/>
      <c r="X27" s="3"/>
      <c r="Y27" s="3"/>
      <c r="Z27" s="3"/>
    </row>
    <row r="28" spans="1:26" ht="24.75" customHeight="1">
      <c r="A28" s="3"/>
      <c r="B28" s="3"/>
      <c r="C28" s="143"/>
      <c r="D28" s="143"/>
      <c r="E28" s="143"/>
      <c r="F28" s="143"/>
      <c r="G28" s="143"/>
      <c r="H28" s="143"/>
      <c r="I28" s="143"/>
      <c r="J28" s="143"/>
      <c r="K28" s="143"/>
      <c r="L28" s="143"/>
      <c r="M28" s="143"/>
      <c r="N28" s="143"/>
      <c r="O28" s="143"/>
      <c r="P28" s="143"/>
      <c r="Q28" s="14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t="s">
        <v>837</v>
      </c>
      <c r="C30" s="3"/>
      <c r="D30" s="3"/>
      <c r="E30" s="3"/>
      <c r="F30" s="3"/>
      <c r="G30" s="3"/>
      <c r="H30" s="3"/>
      <c r="I30" s="3"/>
      <c r="J30" s="3"/>
      <c r="K30" s="3"/>
      <c r="L30" s="3"/>
      <c r="M30" s="3"/>
      <c r="N30" s="143" t="s">
        <v>501</v>
      </c>
      <c r="O30" s="3"/>
      <c r="P30" s="3"/>
      <c r="Q30" s="3"/>
      <c r="R30" s="3"/>
      <c r="S30" s="3"/>
      <c r="T30" s="3"/>
      <c r="U30" s="3"/>
      <c r="V30" s="3"/>
      <c r="W30" s="3"/>
      <c r="X30" s="3"/>
      <c r="Y30" s="3"/>
      <c r="Z30" s="3"/>
    </row>
    <row r="31" spans="1:26" ht="15.75" customHeight="1">
      <c r="A31" s="3"/>
      <c r="B31" s="3"/>
      <c r="C31" s="3"/>
      <c r="D31" s="3"/>
      <c r="E31" s="3"/>
      <c r="F31" s="3"/>
      <c r="G31" s="3"/>
      <c r="H31" s="76" t="s">
        <v>449</v>
      </c>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O11:O12"/>
    <mergeCell ref="F11:F12"/>
    <mergeCell ref="G11:G12"/>
    <mergeCell ref="H11:H12"/>
    <mergeCell ref="I11:I12"/>
    <mergeCell ref="J11:J12"/>
    <mergeCell ref="B5:Q5"/>
    <mergeCell ref="E10:P10"/>
    <mergeCell ref="K11:K12"/>
    <mergeCell ref="B10:B12"/>
    <mergeCell ref="D10:D12"/>
    <mergeCell ref="C10:C12"/>
    <mergeCell ref="C7:R7"/>
    <mergeCell ref="C8:R8"/>
    <mergeCell ref="E11:E12"/>
    <mergeCell ref="P11:P12"/>
    <mergeCell ref="L11:L12"/>
    <mergeCell ref="M11:M12"/>
    <mergeCell ref="N11:N1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sheetPr>
    <tabColor rgb="FFFFFFFF"/>
  </sheetPr>
  <dimension ref="A1:Z1000"/>
  <sheetViews>
    <sheetView topLeftCell="F52" workbookViewId="0">
      <selection activeCell="F54" sqref="F54"/>
    </sheetView>
  </sheetViews>
  <sheetFormatPr defaultColWidth="14.44140625" defaultRowHeight="15" customHeight="1"/>
  <cols>
    <col min="1" max="1" width="19.44140625" customWidth="1"/>
    <col min="2" max="7" width="30.109375" customWidth="1"/>
    <col min="8" max="8" width="18.88671875" customWidth="1"/>
    <col min="9" max="9" width="15.5546875" customWidth="1"/>
    <col min="10" max="10" width="9.109375" customWidth="1"/>
    <col min="11" max="26" width="8"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3"/>
      <c r="Y1" s="3"/>
      <c r="Z1" s="3"/>
    </row>
    <row r="2" spans="1:26" ht="17.25" customHeight="1">
      <c r="A2" s="3"/>
      <c r="B2" s="3"/>
      <c r="C2" s="3"/>
      <c r="D2" s="3"/>
      <c r="E2" s="3"/>
      <c r="F2" s="3"/>
      <c r="G2" s="3"/>
      <c r="H2" s="3"/>
      <c r="I2" s="3"/>
      <c r="J2" s="3"/>
      <c r="K2" s="3"/>
      <c r="L2" s="3"/>
      <c r="M2" s="3"/>
      <c r="N2" s="3"/>
      <c r="O2" s="3"/>
      <c r="P2" s="3"/>
      <c r="Q2" s="3"/>
      <c r="R2" s="3"/>
      <c r="S2" s="3"/>
      <c r="T2" s="3"/>
      <c r="U2" s="3"/>
      <c r="V2" s="3"/>
      <c r="W2" s="3"/>
      <c r="X2" s="3"/>
      <c r="Y2" s="3"/>
      <c r="Z2" s="3"/>
    </row>
    <row r="3" spans="1:26" ht="15.75" customHeight="1">
      <c r="A3" s="3"/>
      <c r="B3" s="6" t="s">
        <v>6</v>
      </c>
      <c r="C3" s="6"/>
      <c r="D3" s="6"/>
      <c r="E3" s="6"/>
      <c r="F3" s="6"/>
      <c r="G3" s="4" t="s">
        <v>640</v>
      </c>
      <c r="H3" s="3"/>
      <c r="I3" s="3"/>
      <c r="J3" s="3"/>
      <c r="K3" s="3"/>
      <c r="L3" s="3"/>
      <c r="M3" s="3"/>
      <c r="N3" s="3"/>
      <c r="O3" s="3"/>
      <c r="P3" s="3"/>
      <c r="Q3" s="3"/>
      <c r="R3" s="3"/>
      <c r="S3" s="3"/>
      <c r="T3" s="3"/>
      <c r="U3" s="3"/>
      <c r="V3" s="3"/>
      <c r="W3" s="3"/>
      <c r="X3" s="3"/>
      <c r="Y3" s="3"/>
      <c r="Z3" s="3"/>
    </row>
    <row r="4" spans="1:26" ht="15.75" customHeight="1">
      <c r="A4" s="3"/>
      <c r="B4" s="6" t="s">
        <v>9</v>
      </c>
      <c r="C4" s="6"/>
      <c r="D4" s="6"/>
      <c r="E4" s="6"/>
      <c r="F4" s="6"/>
      <c r="G4" s="3"/>
      <c r="H4" s="3"/>
      <c r="I4" s="3"/>
      <c r="J4" s="3"/>
      <c r="K4" s="3"/>
      <c r="L4" s="3"/>
      <c r="M4" s="3"/>
      <c r="N4" s="3"/>
      <c r="O4" s="3"/>
      <c r="P4" s="3"/>
      <c r="Q4" s="3"/>
      <c r="R4" s="3"/>
      <c r="S4" s="3"/>
      <c r="T4" s="3"/>
      <c r="U4" s="3"/>
      <c r="V4" s="3"/>
      <c r="W4" s="3"/>
      <c r="X4" s="3"/>
      <c r="Y4" s="3"/>
      <c r="Z4" s="3"/>
    </row>
    <row r="5" spans="1:26" ht="15.75" customHeight="1">
      <c r="A5" s="3"/>
      <c r="B5" s="3"/>
      <c r="C5" s="3"/>
      <c r="D5" s="3"/>
      <c r="E5" s="3"/>
      <c r="F5" s="3"/>
      <c r="G5" s="3"/>
      <c r="H5" s="3"/>
      <c r="I5" s="3"/>
      <c r="J5" s="3"/>
      <c r="K5" s="3"/>
      <c r="L5" s="3"/>
      <c r="M5" s="3"/>
      <c r="N5" s="3"/>
      <c r="O5" s="3"/>
      <c r="P5" s="3"/>
      <c r="Q5" s="3"/>
      <c r="R5" s="3"/>
      <c r="S5" s="3"/>
      <c r="T5" s="3"/>
      <c r="U5" s="3"/>
      <c r="V5" s="3"/>
      <c r="W5" s="3"/>
      <c r="X5" s="3"/>
      <c r="Y5" s="3"/>
      <c r="Z5" s="3"/>
    </row>
    <row r="6" spans="1:26" ht="15.75" customHeight="1">
      <c r="A6" s="3"/>
      <c r="B6" s="3"/>
      <c r="C6" s="3"/>
      <c r="D6" s="3"/>
      <c r="E6" s="3"/>
      <c r="F6" s="3"/>
      <c r="G6" s="3"/>
      <c r="H6" s="3"/>
      <c r="I6" s="3"/>
      <c r="J6" s="3"/>
      <c r="K6" s="3"/>
      <c r="L6" s="3"/>
      <c r="M6" s="3"/>
      <c r="N6" s="3"/>
      <c r="O6" s="3"/>
      <c r="P6" s="3"/>
      <c r="Q6" s="3"/>
      <c r="R6" s="3"/>
      <c r="S6" s="3"/>
      <c r="T6" s="3"/>
      <c r="U6" s="3"/>
      <c r="V6" s="3"/>
      <c r="W6" s="3"/>
      <c r="X6" s="3"/>
      <c r="Y6" s="3"/>
      <c r="Z6" s="3"/>
    </row>
    <row r="7" spans="1:26" ht="22.5" customHeight="1">
      <c r="A7" s="3"/>
      <c r="B7" s="512" t="s">
        <v>641</v>
      </c>
      <c r="C7" s="469"/>
      <c r="D7" s="469"/>
      <c r="E7" s="469"/>
      <c r="F7" s="469"/>
      <c r="G7" s="469"/>
      <c r="H7" s="6"/>
      <c r="I7" s="6"/>
      <c r="J7" s="3"/>
      <c r="K7" s="3"/>
      <c r="L7" s="3"/>
      <c r="M7" s="3"/>
      <c r="N7" s="3"/>
      <c r="O7" s="3"/>
      <c r="P7" s="3"/>
      <c r="Q7" s="3"/>
      <c r="R7" s="3"/>
      <c r="S7" s="3"/>
      <c r="T7" s="3"/>
      <c r="U7" s="3"/>
      <c r="V7" s="3"/>
      <c r="W7" s="3"/>
      <c r="X7" s="3"/>
      <c r="Y7" s="3"/>
      <c r="Z7" s="3"/>
    </row>
    <row r="8" spans="1:26" ht="15.75" customHeight="1">
      <c r="A8" s="3"/>
      <c r="B8" s="3"/>
      <c r="C8" s="3"/>
      <c r="D8" s="3"/>
      <c r="E8" s="3"/>
      <c r="F8" s="3"/>
      <c r="G8" s="7"/>
      <c r="H8" s="7"/>
      <c r="I8" s="7"/>
      <c r="J8" s="3"/>
      <c r="K8" s="3"/>
      <c r="L8" s="3"/>
      <c r="M8" s="3"/>
      <c r="N8" s="3"/>
      <c r="O8" s="3"/>
      <c r="P8" s="3"/>
      <c r="Q8" s="3"/>
      <c r="R8" s="3"/>
      <c r="S8" s="3"/>
      <c r="T8" s="3"/>
      <c r="U8" s="3"/>
      <c r="V8" s="3"/>
      <c r="W8" s="3"/>
      <c r="X8" s="3"/>
      <c r="Y8" s="3"/>
      <c r="Z8" s="3"/>
    </row>
    <row r="9" spans="1:26" ht="16.5" customHeight="1">
      <c r="A9" s="3"/>
      <c r="B9" s="3"/>
      <c r="C9" s="3"/>
      <c r="D9" s="3"/>
      <c r="E9" s="3"/>
      <c r="F9" s="3"/>
      <c r="G9" s="9" t="s">
        <v>504</v>
      </c>
      <c r="H9" s="3"/>
      <c r="I9" s="3"/>
      <c r="J9" s="3"/>
      <c r="K9" s="3"/>
      <c r="L9" s="3"/>
      <c r="M9" s="3"/>
      <c r="N9" s="3"/>
      <c r="O9" s="3"/>
      <c r="P9" s="3"/>
      <c r="Q9" s="3"/>
      <c r="R9" s="3"/>
      <c r="S9" s="3"/>
      <c r="T9" s="3"/>
      <c r="U9" s="3"/>
      <c r="V9" s="3"/>
      <c r="W9" s="3"/>
      <c r="X9" s="3"/>
      <c r="Y9" s="3"/>
      <c r="Z9" s="3"/>
    </row>
    <row r="10" spans="1:26" ht="18" customHeight="1">
      <c r="A10" s="66"/>
      <c r="B10" s="515" t="s">
        <v>642</v>
      </c>
      <c r="C10" s="516"/>
      <c r="D10" s="516"/>
      <c r="E10" s="516"/>
      <c r="F10" s="516"/>
      <c r="G10" s="517"/>
      <c r="H10" s="66"/>
      <c r="I10" s="66"/>
      <c r="J10" s="154"/>
      <c r="K10" s="66"/>
      <c r="L10" s="66"/>
      <c r="M10" s="66"/>
      <c r="N10" s="66"/>
      <c r="O10" s="66"/>
      <c r="P10" s="66"/>
      <c r="Q10" s="66"/>
      <c r="R10" s="66"/>
      <c r="S10" s="66"/>
      <c r="T10" s="66"/>
      <c r="U10" s="66"/>
      <c r="V10" s="66"/>
      <c r="W10" s="66"/>
      <c r="X10" s="66"/>
      <c r="Y10" s="66"/>
      <c r="Z10" s="66"/>
    </row>
    <row r="11" spans="1:26" ht="21.75" customHeight="1">
      <c r="A11" s="66"/>
      <c r="B11" s="518"/>
      <c r="C11" s="469"/>
      <c r="D11" s="469"/>
      <c r="E11" s="469"/>
      <c r="F11" s="469"/>
      <c r="G11" s="519"/>
      <c r="H11" s="66"/>
      <c r="I11" s="66"/>
      <c r="J11" s="66"/>
      <c r="K11" s="66"/>
      <c r="L11" s="66"/>
      <c r="M11" s="66"/>
      <c r="N11" s="66"/>
      <c r="O11" s="66"/>
      <c r="P11" s="66"/>
      <c r="Q11" s="66"/>
      <c r="R11" s="66"/>
      <c r="S11" s="66"/>
      <c r="T11" s="66"/>
      <c r="U11" s="66"/>
      <c r="V11" s="66"/>
      <c r="W11" s="66"/>
      <c r="X11" s="66"/>
      <c r="Y11" s="66"/>
      <c r="Z11" s="66"/>
    </row>
    <row r="12" spans="1:26" ht="54.75" customHeight="1">
      <c r="A12" s="66"/>
      <c r="B12" s="155" t="s">
        <v>643</v>
      </c>
      <c r="C12" s="156" t="s">
        <v>644</v>
      </c>
      <c r="D12" s="156" t="s">
        <v>645</v>
      </c>
      <c r="E12" s="156" t="s">
        <v>646</v>
      </c>
      <c r="F12" s="156" t="s">
        <v>647</v>
      </c>
      <c r="G12" s="157" t="s">
        <v>648</v>
      </c>
      <c r="H12" s="66"/>
      <c r="I12" s="66"/>
      <c r="J12" s="66"/>
      <c r="K12" s="66"/>
      <c r="L12" s="66"/>
      <c r="M12" s="66"/>
      <c r="N12" s="66"/>
      <c r="O12" s="66"/>
      <c r="P12" s="66"/>
      <c r="Q12" s="66"/>
      <c r="R12" s="66"/>
      <c r="S12" s="66"/>
      <c r="T12" s="66"/>
      <c r="U12" s="66"/>
      <c r="V12" s="66"/>
      <c r="W12" s="66"/>
      <c r="X12" s="66"/>
      <c r="Y12" s="66"/>
      <c r="Z12" s="66"/>
    </row>
    <row r="13" spans="1:26" ht="17.25" customHeight="1">
      <c r="A13" s="66"/>
      <c r="B13" s="158"/>
      <c r="C13" s="156">
        <v>1</v>
      </c>
      <c r="D13" s="156">
        <v>2</v>
      </c>
      <c r="E13" s="156">
        <v>3</v>
      </c>
      <c r="F13" s="156" t="s">
        <v>649</v>
      </c>
      <c r="G13" s="157">
        <v>5</v>
      </c>
      <c r="H13" s="66"/>
      <c r="I13" s="66"/>
      <c r="J13" s="66"/>
      <c r="K13" s="66"/>
      <c r="L13" s="66"/>
      <c r="M13" s="66"/>
      <c r="N13" s="66"/>
      <c r="O13" s="66"/>
      <c r="P13" s="66"/>
      <c r="Q13" s="66"/>
      <c r="R13" s="66"/>
      <c r="S13" s="66"/>
      <c r="T13" s="66"/>
      <c r="U13" s="66"/>
      <c r="V13" s="66"/>
      <c r="W13" s="66"/>
      <c r="X13" s="66"/>
      <c r="Y13" s="66"/>
      <c r="Z13" s="66"/>
    </row>
    <row r="14" spans="1:26" ht="33" customHeight="1">
      <c r="A14" s="66"/>
      <c r="B14" s="159" t="s">
        <v>650</v>
      </c>
      <c r="C14" s="160"/>
      <c r="D14" s="161"/>
      <c r="E14" s="161"/>
      <c r="F14" s="160"/>
      <c r="G14" s="162"/>
      <c r="H14" s="66"/>
      <c r="I14" s="66"/>
      <c r="J14" s="66"/>
      <c r="K14" s="66"/>
      <c r="L14" s="66"/>
      <c r="M14" s="66"/>
      <c r="N14" s="66"/>
      <c r="O14" s="66"/>
      <c r="P14" s="66"/>
      <c r="Q14" s="66"/>
      <c r="R14" s="66"/>
      <c r="S14" s="66"/>
      <c r="T14" s="66"/>
      <c r="U14" s="66"/>
      <c r="V14" s="66"/>
      <c r="W14" s="66"/>
      <c r="X14" s="66"/>
      <c r="Y14" s="66"/>
      <c r="Z14" s="66"/>
    </row>
    <row r="15" spans="1:26" ht="33" customHeight="1">
      <c r="A15" s="66"/>
      <c r="B15" s="163" t="s">
        <v>651</v>
      </c>
      <c r="C15" s="164"/>
      <c r="D15" s="160"/>
      <c r="E15" s="165"/>
      <c r="F15" s="160"/>
      <c r="G15" s="162"/>
      <c r="H15" s="66"/>
      <c r="I15" s="66"/>
      <c r="J15" s="66"/>
      <c r="K15" s="66"/>
      <c r="L15" s="66"/>
      <c r="M15" s="66"/>
      <c r="N15" s="66"/>
      <c r="O15" s="66"/>
      <c r="P15" s="66"/>
      <c r="Q15" s="66"/>
      <c r="R15" s="66"/>
      <c r="S15" s="66"/>
      <c r="T15" s="66"/>
      <c r="U15" s="66"/>
      <c r="V15" s="66"/>
      <c r="W15" s="66"/>
      <c r="X15" s="66"/>
      <c r="Y15" s="66"/>
      <c r="Z15" s="66"/>
    </row>
    <row r="16" spans="1:26" ht="33" customHeight="1">
      <c r="A16" s="66"/>
      <c r="B16" s="166" t="s">
        <v>655</v>
      </c>
      <c r="C16" s="168"/>
      <c r="D16" s="170"/>
      <c r="E16" s="171"/>
      <c r="F16" s="170"/>
      <c r="G16" s="172"/>
      <c r="H16" s="66"/>
      <c r="I16" s="66"/>
      <c r="J16" s="66"/>
      <c r="K16" s="66"/>
      <c r="L16" s="66"/>
      <c r="M16" s="66"/>
      <c r="N16" s="66"/>
      <c r="O16" s="66"/>
      <c r="P16" s="66"/>
      <c r="Q16" s="66"/>
      <c r="R16" s="66"/>
      <c r="S16" s="66"/>
      <c r="T16" s="66"/>
      <c r="U16" s="66"/>
      <c r="V16" s="66"/>
      <c r="W16" s="66"/>
      <c r="X16" s="66"/>
      <c r="Y16" s="66"/>
      <c r="Z16" s="66"/>
    </row>
    <row r="17" spans="1:26" ht="42.75" customHeight="1" thickBot="1">
      <c r="A17" s="66"/>
      <c r="B17" s="173"/>
      <c r="C17" s="174"/>
      <c r="D17" s="175"/>
      <c r="E17" s="100"/>
      <c r="F17" s="176" t="s">
        <v>504</v>
      </c>
      <c r="G17" s="176"/>
      <c r="H17" s="66"/>
      <c r="I17" s="66"/>
      <c r="J17" s="66"/>
      <c r="K17" s="66"/>
      <c r="L17" s="66"/>
      <c r="M17" s="66"/>
      <c r="N17" s="66"/>
      <c r="O17" s="66"/>
      <c r="P17" s="66"/>
      <c r="Q17" s="66"/>
      <c r="R17" s="66"/>
      <c r="S17" s="66"/>
      <c r="T17" s="66"/>
      <c r="U17" s="66"/>
      <c r="V17" s="66"/>
      <c r="W17" s="66"/>
      <c r="X17" s="66"/>
      <c r="Y17" s="66"/>
      <c r="Z17" s="66"/>
    </row>
    <row r="18" spans="1:26" ht="33" customHeight="1">
      <c r="A18" s="66"/>
      <c r="B18" s="513" t="s">
        <v>658</v>
      </c>
      <c r="C18" s="477"/>
      <c r="D18" s="477"/>
      <c r="E18" s="477"/>
      <c r="F18" s="495"/>
      <c r="G18" s="427" t="s">
        <v>846</v>
      </c>
      <c r="H18" s="66"/>
      <c r="I18" s="66"/>
      <c r="J18" s="66"/>
      <c r="K18" s="66"/>
      <c r="L18" s="66"/>
      <c r="M18" s="66"/>
      <c r="N18" s="66"/>
      <c r="O18" s="66"/>
      <c r="P18" s="66"/>
      <c r="Q18" s="66"/>
      <c r="R18" s="66"/>
      <c r="S18" s="66"/>
      <c r="T18" s="66"/>
      <c r="U18" s="66"/>
      <c r="V18" s="66"/>
      <c r="W18" s="66"/>
      <c r="X18" s="66"/>
      <c r="Y18" s="66"/>
      <c r="Z18" s="66"/>
    </row>
    <row r="19" spans="1:26" ht="18.75" customHeight="1">
      <c r="A19" s="66"/>
      <c r="B19" s="179"/>
      <c r="C19" s="156" t="s">
        <v>659</v>
      </c>
      <c r="D19" s="156" t="s">
        <v>660</v>
      </c>
      <c r="E19" s="156" t="s">
        <v>661</v>
      </c>
      <c r="F19" s="182" t="s">
        <v>662</v>
      </c>
      <c r="G19" s="157">
        <v>5</v>
      </c>
      <c r="H19" s="66"/>
      <c r="I19" s="66"/>
      <c r="J19" s="66"/>
      <c r="K19" s="66"/>
      <c r="L19" s="66"/>
      <c r="M19" s="66"/>
      <c r="N19" s="66"/>
      <c r="O19" s="66"/>
      <c r="P19" s="66"/>
      <c r="Q19" s="66"/>
      <c r="R19" s="66"/>
      <c r="S19" s="66"/>
      <c r="T19" s="66"/>
      <c r="U19" s="66"/>
      <c r="V19" s="66"/>
      <c r="W19" s="66"/>
      <c r="X19" s="66"/>
      <c r="Y19" s="66"/>
      <c r="Z19" s="66"/>
    </row>
    <row r="20" spans="1:26" ht="33" customHeight="1">
      <c r="A20" s="66"/>
      <c r="B20" s="159" t="s">
        <v>650</v>
      </c>
      <c r="C20" s="160"/>
      <c r="D20" s="160"/>
      <c r="E20" s="160"/>
      <c r="F20" s="55"/>
      <c r="G20" s="203"/>
      <c r="H20" s="66"/>
      <c r="I20" s="66"/>
      <c r="J20" s="66"/>
      <c r="K20" s="66"/>
      <c r="L20" s="66"/>
      <c r="M20" s="66"/>
      <c r="N20" s="66"/>
      <c r="O20" s="66"/>
      <c r="P20" s="66"/>
      <c r="Q20" s="66"/>
      <c r="R20" s="66"/>
      <c r="S20" s="66"/>
      <c r="T20" s="66"/>
      <c r="U20" s="66"/>
      <c r="V20" s="66"/>
      <c r="W20" s="66"/>
      <c r="X20" s="66"/>
      <c r="Y20" s="66"/>
      <c r="Z20" s="66"/>
    </row>
    <row r="21" spans="1:26" ht="33" customHeight="1">
      <c r="A21" s="3"/>
      <c r="B21" s="183" t="s">
        <v>651</v>
      </c>
      <c r="C21" s="165"/>
      <c r="D21" s="165"/>
      <c r="E21" s="184"/>
      <c r="F21" s="185"/>
      <c r="G21" s="204"/>
      <c r="H21" s="3"/>
      <c r="I21" s="3"/>
      <c r="J21" s="3"/>
      <c r="K21" s="3"/>
      <c r="L21" s="3"/>
      <c r="M21" s="3"/>
      <c r="N21" s="3"/>
      <c r="O21" s="3"/>
      <c r="P21" s="3"/>
      <c r="Q21" s="3"/>
      <c r="R21" s="3"/>
      <c r="S21" s="3"/>
      <c r="T21" s="3"/>
      <c r="U21" s="3"/>
      <c r="V21" s="3"/>
      <c r="W21" s="3"/>
      <c r="X21" s="3"/>
      <c r="Y21" s="3"/>
      <c r="Z21" s="3"/>
    </row>
    <row r="22" spans="1:26" ht="33" customHeight="1" thickBot="1">
      <c r="A22" s="3"/>
      <c r="B22" s="166" t="s">
        <v>655</v>
      </c>
      <c r="C22" s="171"/>
      <c r="D22" s="186"/>
      <c r="E22" s="187"/>
      <c r="F22" s="188"/>
      <c r="G22" s="172"/>
      <c r="H22" s="3"/>
      <c r="I22" s="3"/>
      <c r="J22" s="3"/>
      <c r="K22" s="3"/>
      <c r="L22" s="3"/>
      <c r="M22" s="3"/>
      <c r="N22" s="3"/>
      <c r="O22" s="3"/>
      <c r="P22" s="3"/>
      <c r="Q22" s="3"/>
      <c r="R22" s="3"/>
      <c r="S22" s="3"/>
      <c r="T22" s="3"/>
      <c r="U22" s="3"/>
      <c r="V22" s="3"/>
      <c r="W22" s="3"/>
      <c r="X22" s="3"/>
      <c r="Y22" s="3"/>
      <c r="Z22" s="3"/>
    </row>
    <row r="23" spans="1:26" ht="33" customHeight="1" thickBot="1">
      <c r="A23" s="3"/>
      <c r="B23" s="3"/>
      <c r="C23" s="3"/>
      <c r="D23" s="3"/>
      <c r="E23" s="3"/>
      <c r="F23" s="3"/>
      <c r="G23" s="9" t="s">
        <v>504</v>
      </c>
      <c r="H23" s="3"/>
      <c r="I23" s="3"/>
      <c r="J23" s="3"/>
      <c r="K23" s="3"/>
      <c r="L23" s="3"/>
      <c r="M23" s="3"/>
      <c r="N23" s="3"/>
      <c r="O23" s="3"/>
      <c r="P23" s="3"/>
      <c r="Q23" s="3"/>
      <c r="R23" s="3"/>
      <c r="S23" s="3"/>
      <c r="T23" s="3"/>
      <c r="U23" s="3"/>
      <c r="V23" s="3"/>
      <c r="W23" s="3"/>
      <c r="X23" s="3"/>
      <c r="Y23" s="3"/>
      <c r="Z23" s="3"/>
    </row>
    <row r="24" spans="1:26" ht="33" customHeight="1">
      <c r="A24" s="3"/>
      <c r="B24" s="513" t="s">
        <v>681</v>
      </c>
      <c r="C24" s="477"/>
      <c r="D24" s="477"/>
      <c r="E24" s="477"/>
      <c r="F24" s="477"/>
      <c r="G24" s="495"/>
      <c r="H24" s="3"/>
      <c r="I24" s="3"/>
      <c r="J24" s="3"/>
      <c r="K24" s="3"/>
      <c r="L24" s="3"/>
      <c r="M24" s="3"/>
      <c r="N24" s="3"/>
      <c r="O24" s="3"/>
      <c r="P24" s="3"/>
      <c r="Q24" s="3"/>
      <c r="R24" s="3"/>
      <c r="S24" s="3"/>
      <c r="T24" s="3"/>
      <c r="U24" s="3"/>
      <c r="V24" s="3"/>
      <c r="W24" s="3"/>
      <c r="X24" s="3"/>
      <c r="Y24" s="3"/>
      <c r="Z24" s="3"/>
    </row>
    <row r="25" spans="1:26" ht="47.25" customHeight="1">
      <c r="A25" s="3"/>
      <c r="B25" s="159" t="s">
        <v>643</v>
      </c>
      <c r="C25" s="156" t="s">
        <v>644</v>
      </c>
      <c r="D25" s="156" t="s">
        <v>645</v>
      </c>
      <c r="E25" s="156" t="s">
        <v>646</v>
      </c>
      <c r="F25" s="156" t="s">
        <v>647</v>
      </c>
      <c r="G25" s="157" t="s">
        <v>682</v>
      </c>
      <c r="H25" s="3"/>
      <c r="I25" s="3"/>
      <c r="J25" s="3"/>
      <c r="K25" s="3"/>
      <c r="L25" s="3"/>
      <c r="M25" s="3"/>
      <c r="N25" s="3"/>
      <c r="O25" s="3"/>
      <c r="P25" s="3"/>
      <c r="Q25" s="3"/>
      <c r="R25" s="3"/>
      <c r="S25" s="3"/>
      <c r="T25" s="3"/>
      <c r="U25" s="3"/>
      <c r="V25" s="3"/>
      <c r="W25" s="3"/>
      <c r="X25" s="3"/>
      <c r="Y25" s="3"/>
      <c r="Z25" s="3"/>
    </row>
    <row r="26" spans="1:26" ht="17.25" customHeight="1">
      <c r="A26" s="3"/>
      <c r="B26" s="514" t="s">
        <v>650</v>
      </c>
      <c r="C26" s="156">
        <v>1</v>
      </c>
      <c r="D26" s="156">
        <v>2</v>
      </c>
      <c r="E26" s="156">
        <v>3</v>
      </c>
      <c r="F26" s="156" t="s">
        <v>649</v>
      </c>
      <c r="G26" s="157">
        <v>5</v>
      </c>
      <c r="H26" s="3"/>
      <c r="I26" s="3"/>
      <c r="J26" s="3"/>
      <c r="K26" s="3"/>
      <c r="L26" s="3"/>
      <c r="M26" s="3"/>
      <c r="N26" s="3"/>
      <c r="O26" s="3"/>
      <c r="P26" s="3"/>
      <c r="Q26" s="3"/>
      <c r="R26" s="3"/>
      <c r="S26" s="3"/>
      <c r="T26" s="3"/>
      <c r="U26" s="3"/>
      <c r="V26" s="3"/>
      <c r="W26" s="3"/>
      <c r="X26" s="3"/>
      <c r="Y26" s="3"/>
      <c r="Z26" s="3"/>
    </row>
    <row r="27" spans="1:26" ht="33" customHeight="1">
      <c r="A27" s="3"/>
      <c r="B27" s="507"/>
      <c r="C27" s="160"/>
      <c r="D27" s="160"/>
      <c r="E27" s="160"/>
      <c r="F27" s="160"/>
      <c r="G27" s="203"/>
      <c r="H27" s="3"/>
      <c r="I27" s="3"/>
      <c r="J27" s="3"/>
      <c r="K27" s="3"/>
      <c r="L27" s="3"/>
      <c r="M27" s="3"/>
      <c r="N27" s="3"/>
      <c r="O27" s="3"/>
      <c r="P27" s="3"/>
      <c r="Q27" s="3"/>
      <c r="R27" s="3"/>
      <c r="S27" s="3"/>
      <c r="T27" s="3"/>
      <c r="U27" s="3"/>
      <c r="V27" s="3"/>
      <c r="W27" s="3"/>
      <c r="X27" s="3"/>
      <c r="Y27" s="3"/>
      <c r="Z27" s="3"/>
    </row>
    <row r="28" spans="1:26" ht="33" customHeight="1">
      <c r="A28" s="3"/>
      <c r="B28" s="183" t="s">
        <v>651</v>
      </c>
      <c r="C28" s="184"/>
      <c r="D28" s="184"/>
      <c r="E28" s="184"/>
      <c r="F28" s="184"/>
      <c r="G28" s="204"/>
      <c r="H28" s="3"/>
      <c r="I28" s="3"/>
      <c r="J28" s="3"/>
      <c r="K28" s="3"/>
      <c r="L28" s="3"/>
      <c r="M28" s="3"/>
      <c r="N28" s="3"/>
      <c r="O28" s="3"/>
      <c r="P28" s="3"/>
      <c r="Q28" s="3"/>
      <c r="R28" s="3"/>
      <c r="S28" s="3"/>
      <c r="T28" s="3"/>
      <c r="U28" s="3"/>
      <c r="V28" s="3"/>
      <c r="W28" s="3"/>
      <c r="X28" s="3"/>
      <c r="Y28" s="3"/>
      <c r="Z28" s="3"/>
    </row>
    <row r="29" spans="1:26" ht="33" customHeight="1">
      <c r="A29" s="3"/>
      <c r="B29" s="166" t="s">
        <v>655</v>
      </c>
      <c r="C29" s="171"/>
      <c r="D29" s="171"/>
      <c r="E29" s="171"/>
      <c r="F29" s="171"/>
      <c r="G29" s="172"/>
      <c r="H29" s="3"/>
      <c r="I29" s="3"/>
      <c r="J29" s="3"/>
      <c r="K29" s="3"/>
      <c r="L29" s="3"/>
      <c r="M29" s="3"/>
      <c r="N29" s="3"/>
      <c r="O29" s="3"/>
      <c r="P29" s="3"/>
      <c r="Q29" s="3"/>
      <c r="R29" s="3"/>
      <c r="S29" s="3"/>
      <c r="T29" s="3"/>
      <c r="U29" s="3"/>
      <c r="V29" s="3"/>
      <c r="W29" s="3"/>
      <c r="X29" s="3"/>
      <c r="Y29" s="3"/>
      <c r="Z29" s="3"/>
    </row>
    <row r="30" spans="1:26" ht="33" customHeight="1">
      <c r="A30" s="3"/>
      <c r="B30" s="3"/>
      <c r="C30" s="3"/>
      <c r="D30" s="3"/>
      <c r="E30" s="3"/>
      <c r="F30" s="3"/>
      <c r="G30" s="9" t="s">
        <v>504</v>
      </c>
      <c r="H30" s="3"/>
      <c r="I30" s="3"/>
      <c r="J30" s="3"/>
      <c r="K30" s="3"/>
      <c r="L30" s="3"/>
      <c r="M30" s="3"/>
      <c r="N30" s="3"/>
      <c r="O30" s="3"/>
      <c r="P30" s="3"/>
      <c r="Q30" s="3"/>
      <c r="R30" s="3"/>
      <c r="S30" s="3"/>
      <c r="T30" s="3"/>
      <c r="U30" s="3"/>
      <c r="V30" s="3"/>
      <c r="W30" s="3"/>
      <c r="X30" s="3"/>
      <c r="Y30" s="3"/>
      <c r="Z30" s="3"/>
    </row>
    <row r="31" spans="1:26" ht="33" customHeight="1">
      <c r="A31" s="3"/>
      <c r="B31" s="513" t="s">
        <v>681</v>
      </c>
      <c r="C31" s="477"/>
      <c r="D31" s="477"/>
      <c r="E31" s="477"/>
      <c r="F31" s="477"/>
      <c r="G31" s="495"/>
      <c r="H31" s="3"/>
      <c r="I31" s="3"/>
      <c r="J31" s="3"/>
      <c r="K31" s="3"/>
      <c r="L31" s="3"/>
      <c r="M31" s="3"/>
      <c r="N31" s="3"/>
      <c r="O31" s="3"/>
      <c r="P31" s="3"/>
      <c r="Q31" s="3"/>
      <c r="R31" s="3"/>
      <c r="S31" s="3"/>
      <c r="T31" s="3"/>
      <c r="U31" s="3"/>
      <c r="V31" s="3"/>
      <c r="W31" s="3"/>
      <c r="X31" s="3"/>
      <c r="Y31" s="3"/>
      <c r="Z31" s="3"/>
    </row>
    <row r="32" spans="1:26" ht="47.25" customHeight="1">
      <c r="A32" s="3"/>
      <c r="B32" s="179" t="s">
        <v>643</v>
      </c>
      <c r="C32" s="156" t="s">
        <v>644</v>
      </c>
      <c r="D32" s="156" t="s">
        <v>645</v>
      </c>
      <c r="E32" s="156" t="s">
        <v>646</v>
      </c>
      <c r="F32" s="156" t="s">
        <v>647</v>
      </c>
      <c r="G32" s="427" t="s">
        <v>690</v>
      </c>
      <c r="H32" s="3"/>
      <c r="I32" s="3"/>
      <c r="J32" s="3"/>
      <c r="K32" s="3"/>
      <c r="L32" s="3"/>
      <c r="M32" s="3"/>
      <c r="N32" s="3"/>
      <c r="O32" s="3"/>
      <c r="P32" s="3"/>
      <c r="Q32" s="3"/>
      <c r="R32" s="3"/>
      <c r="S32" s="3"/>
      <c r="T32" s="3"/>
      <c r="U32" s="3"/>
      <c r="V32" s="3"/>
      <c r="W32" s="3"/>
      <c r="X32" s="3"/>
      <c r="Y32" s="3"/>
      <c r="Z32" s="3"/>
    </row>
    <row r="33" spans="1:26" ht="17.25" customHeight="1">
      <c r="A33" s="3"/>
      <c r="B33" s="514" t="s">
        <v>650</v>
      </c>
      <c r="C33" s="156">
        <v>1</v>
      </c>
      <c r="D33" s="156">
        <v>2</v>
      </c>
      <c r="E33" s="156">
        <v>3</v>
      </c>
      <c r="F33" s="156" t="s">
        <v>649</v>
      </c>
      <c r="G33" s="157">
        <v>5</v>
      </c>
      <c r="H33" s="3"/>
      <c r="I33" s="3"/>
      <c r="J33" s="3"/>
      <c r="K33" s="3"/>
      <c r="L33" s="3"/>
      <c r="M33" s="3"/>
      <c r="N33" s="3"/>
      <c r="O33" s="3"/>
      <c r="P33" s="3"/>
      <c r="Q33" s="3"/>
      <c r="R33" s="3"/>
      <c r="S33" s="3"/>
      <c r="T33" s="3"/>
      <c r="U33" s="3"/>
      <c r="V33" s="3"/>
      <c r="W33" s="3"/>
      <c r="X33" s="3"/>
      <c r="Y33" s="3"/>
      <c r="Z33" s="3"/>
    </row>
    <row r="34" spans="1:26" ht="33" customHeight="1">
      <c r="A34" s="3"/>
      <c r="B34" s="507"/>
      <c r="C34" s="160"/>
      <c r="D34" s="160"/>
      <c r="E34" s="160"/>
      <c r="F34" s="160"/>
      <c r="G34" s="203"/>
      <c r="H34" s="3"/>
      <c r="I34" s="3"/>
      <c r="J34" s="3"/>
      <c r="K34" s="3"/>
      <c r="L34" s="3"/>
      <c r="M34" s="3"/>
      <c r="N34" s="3"/>
      <c r="O34" s="3"/>
      <c r="P34" s="3"/>
      <c r="Q34" s="3"/>
      <c r="R34" s="3"/>
      <c r="S34" s="3"/>
      <c r="T34" s="3"/>
      <c r="U34" s="3"/>
      <c r="V34" s="3"/>
      <c r="W34" s="3"/>
      <c r="X34" s="3"/>
      <c r="Y34" s="3"/>
      <c r="Z34" s="3"/>
    </row>
    <row r="35" spans="1:26" ht="33" customHeight="1">
      <c r="A35" s="3"/>
      <c r="B35" s="163" t="s">
        <v>651</v>
      </c>
      <c r="C35" s="165"/>
      <c r="D35" s="165"/>
      <c r="E35" s="165"/>
      <c r="F35" s="184"/>
      <c r="G35" s="204"/>
      <c r="H35" s="3"/>
      <c r="I35" s="3"/>
      <c r="J35" s="3"/>
      <c r="K35" s="3"/>
      <c r="L35" s="3"/>
      <c r="M35" s="3"/>
      <c r="N35" s="3"/>
      <c r="O35" s="3"/>
      <c r="P35" s="3"/>
      <c r="Q35" s="3"/>
      <c r="R35" s="3"/>
      <c r="S35" s="3"/>
      <c r="T35" s="3"/>
      <c r="U35" s="3"/>
      <c r="V35" s="3"/>
      <c r="W35" s="3"/>
      <c r="X35" s="3"/>
      <c r="Y35" s="3"/>
      <c r="Z35" s="3"/>
    </row>
    <row r="36" spans="1:26" ht="33" customHeight="1">
      <c r="A36" s="3"/>
      <c r="B36" s="206" t="s">
        <v>655</v>
      </c>
      <c r="C36" s="207"/>
      <c r="D36" s="207"/>
      <c r="E36" s="207"/>
      <c r="F36" s="171"/>
      <c r="G36" s="172"/>
      <c r="H36" s="3"/>
      <c r="I36" s="3"/>
      <c r="J36" s="3"/>
      <c r="K36" s="3"/>
      <c r="L36" s="3"/>
      <c r="M36" s="3"/>
      <c r="N36" s="3"/>
      <c r="O36" s="3"/>
      <c r="P36" s="3"/>
      <c r="Q36" s="3"/>
      <c r="R36" s="3"/>
      <c r="S36" s="3"/>
      <c r="T36" s="3"/>
      <c r="U36" s="3"/>
      <c r="V36" s="3"/>
      <c r="W36" s="3"/>
      <c r="X36" s="3"/>
      <c r="Y36" s="3"/>
      <c r="Z36" s="3"/>
    </row>
    <row r="37" spans="1:26" ht="33" customHeight="1">
      <c r="A37" s="3"/>
      <c r="B37" s="3"/>
      <c r="C37" s="3"/>
      <c r="D37" s="3"/>
      <c r="E37" s="3"/>
      <c r="F37" s="3"/>
      <c r="G37" s="9" t="s">
        <v>504</v>
      </c>
      <c r="H37" s="3"/>
      <c r="I37" s="3"/>
      <c r="J37" s="3"/>
      <c r="K37" s="3"/>
      <c r="L37" s="3"/>
      <c r="M37" s="3"/>
      <c r="N37" s="3"/>
      <c r="O37" s="3"/>
      <c r="P37" s="3"/>
      <c r="Q37" s="3"/>
      <c r="R37" s="3"/>
      <c r="S37" s="3"/>
      <c r="T37" s="3"/>
      <c r="U37" s="3"/>
      <c r="V37" s="3"/>
      <c r="W37" s="3"/>
      <c r="X37" s="3"/>
      <c r="Y37" s="3"/>
      <c r="Z37" s="3"/>
    </row>
    <row r="38" spans="1:26" ht="33" customHeight="1">
      <c r="A38" s="3"/>
      <c r="B38" s="513" t="s">
        <v>687</v>
      </c>
      <c r="C38" s="477"/>
      <c r="D38" s="477"/>
      <c r="E38" s="477"/>
      <c r="F38" s="477"/>
      <c r="G38" s="495"/>
      <c r="H38" s="3"/>
      <c r="I38" s="3"/>
      <c r="J38" s="3"/>
      <c r="K38" s="3"/>
      <c r="L38" s="3"/>
      <c r="M38" s="3"/>
      <c r="N38" s="3"/>
      <c r="O38" s="3"/>
      <c r="P38" s="3"/>
      <c r="Q38" s="3"/>
      <c r="R38" s="3"/>
      <c r="S38" s="3"/>
      <c r="T38" s="3"/>
      <c r="U38" s="3"/>
      <c r="V38" s="3"/>
      <c r="W38" s="3"/>
      <c r="X38" s="3"/>
      <c r="Y38" s="3"/>
      <c r="Z38" s="3"/>
    </row>
    <row r="39" spans="1:26" ht="43.5" customHeight="1">
      <c r="A39" s="3"/>
      <c r="B39" s="179" t="s">
        <v>643</v>
      </c>
      <c r="C39" s="156" t="s">
        <v>644</v>
      </c>
      <c r="D39" s="156" t="s">
        <v>645</v>
      </c>
      <c r="E39" s="156" t="s">
        <v>646</v>
      </c>
      <c r="F39" s="156" t="s">
        <v>647</v>
      </c>
      <c r="G39" s="157" t="s">
        <v>690</v>
      </c>
      <c r="H39" s="3"/>
      <c r="I39" s="3"/>
      <c r="J39" s="3"/>
      <c r="K39" s="3"/>
      <c r="L39" s="3"/>
      <c r="M39" s="3"/>
      <c r="N39" s="3"/>
      <c r="O39" s="3"/>
      <c r="P39" s="3"/>
      <c r="Q39" s="3"/>
      <c r="R39" s="3"/>
      <c r="S39" s="3"/>
      <c r="T39" s="3"/>
      <c r="U39" s="3"/>
      <c r="V39" s="3"/>
      <c r="W39" s="3"/>
      <c r="X39" s="3"/>
      <c r="Y39" s="3"/>
      <c r="Z39" s="3"/>
    </row>
    <row r="40" spans="1:26" ht="17.25" customHeight="1">
      <c r="A40" s="3"/>
      <c r="B40" s="514" t="s">
        <v>650</v>
      </c>
      <c r="C40" s="156">
        <v>1</v>
      </c>
      <c r="D40" s="156">
        <v>2</v>
      </c>
      <c r="E40" s="156">
        <v>3</v>
      </c>
      <c r="F40" s="156" t="s">
        <v>649</v>
      </c>
      <c r="G40" s="157">
        <v>5</v>
      </c>
      <c r="H40" s="3"/>
      <c r="I40" s="3"/>
      <c r="J40" s="3"/>
      <c r="K40" s="3"/>
      <c r="L40" s="3"/>
      <c r="M40" s="3"/>
      <c r="N40" s="3"/>
      <c r="O40" s="3"/>
      <c r="P40" s="3"/>
      <c r="Q40" s="3"/>
      <c r="R40" s="3"/>
      <c r="S40" s="3"/>
      <c r="T40" s="3"/>
      <c r="U40" s="3"/>
      <c r="V40" s="3"/>
      <c r="W40" s="3"/>
      <c r="X40" s="3"/>
      <c r="Y40" s="3"/>
      <c r="Z40" s="3"/>
    </row>
    <row r="41" spans="1:26" ht="33" customHeight="1">
      <c r="A41" s="3"/>
      <c r="B41" s="507"/>
      <c r="C41" s="160"/>
      <c r="D41" s="160"/>
      <c r="E41" s="160"/>
      <c r="F41" s="160"/>
      <c r="G41" s="203"/>
      <c r="H41" s="3"/>
      <c r="I41" s="3"/>
      <c r="J41" s="3"/>
      <c r="K41" s="3"/>
      <c r="L41" s="3"/>
      <c r="M41" s="3"/>
      <c r="N41" s="3"/>
      <c r="O41" s="3"/>
      <c r="P41" s="3"/>
      <c r="Q41" s="3"/>
      <c r="R41" s="3"/>
      <c r="S41" s="3"/>
      <c r="T41" s="3"/>
      <c r="U41" s="3"/>
      <c r="V41" s="3"/>
      <c r="W41" s="3"/>
      <c r="X41" s="3"/>
      <c r="Y41" s="3"/>
      <c r="Z41" s="3"/>
    </row>
    <row r="42" spans="1:26" ht="33" customHeight="1">
      <c r="A42" s="3"/>
      <c r="B42" s="163" t="s">
        <v>691</v>
      </c>
      <c r="C42" s="184"/>
      <c r="D42" s="184"/>
      <c r="E42" s="184"/>
      <c r="F42" s="184"/>
      <c r="G42" s="204"/>
      <c r="H42" s="3"/>
      <c r="I42" s="3"/>
      <c r="J42" s="3"/>
      <c r="K42" s="3"/>
      <c r="L42" s="3"/>
      <c r="M42" s="3"/>
      <c r="N42" s="3"/>
      <c r="O42" s="3"/>
      <c r="P42" s="3"/>
      <c r="Q42" s="3"/>
      <c r="R42" s="3"/>
      <c r="S42" s="3"/>
      <c r="T42" s="3"/>
      <c r="U42" s="3"/>
      <c r="V42" s="3"/>
      <c r="W42" s="3"/>
      <c r="X42" s="3"/>
      <c r="Y42" s="3"/>
      <c r="Z42" s="3"/>
    </row>
    <row r="43" spans="1:26" ht="33" customHeight="1">
      <c r="A43" s="3"/>
      <c r="B43" s="206" t="s">
        <v>655</v>
      </c>
      <c r="C43" s="171"/>
      <c r="D43" s="171"/>
      <c r="E43" s="171"/>
      <c r="F43" s="171"/>
      <c r="G43" s="172"/>
      <c r="H43" s="3"/>
      <c r="I43" s="3"/>
      <c r="J43" s="3"/>
      <c r="K43" s="3"/>
      <c r="L43" s="3"/>
      <c r="M43" s="3"/>
      <c r="N43" s="3"/>
      <c r="O43" s="3"/>
      <c r="P43" s="3"/>
      <c r="Q43" s="3"/>
      <c r="R43" s="3"/>
      <c r="S43" s="3"/>
      <c r="T43" s="3"/>
      <c r="U43" s="3"/>
      <c r="V43" s="3"/>
      <c r="W43" s="3"/>
      <c r="X43" s="3"/>
      <c r="Y43" s="3"/>
      <c r="Z43" s="3"/>
    </row>
    <row r="44" spans="1:26" ht="33" customHeight="1">
      <c r="A44" s="3"/>
      <c r="B44" s="3"/>
      <c r="C44" s="3"/>
      <c r="D44" s="3"/>
      <c r="E44" s="3"/>
      <c r="F44" s="3"/>
      <c r="G44" s="9" t="s">
        <v>504</v>
      </c>
      <c r="H44" s="3"/>
      <c r="I44" s="3"/>
      <c r="J44" s="3"/>
      <c r="K44" s="3"/>
      <c r="L44" s="3"/>
      <c r="M44" s="3"/>
      <c r="N44" s="3"/>
      <c r="O44" s="3"/>
      <c r="P44" s="3"/>
      <c r="Q44" s="3"/>
      <c r="R44" s="3"/>
      <c r="S44" s="3"/>
      <c r="T44" s="3"/>
      <c r="U44" s="3"/>
      <c r="V44" s="3"/>
      <c r="W44" s="3"/>
      <c r="X44" s="3"/>
      <c r="Y44" s="3"/>
      <c r="Z44" s="3"/>
    </row>
    <row r="45" spans="1:26" ht="33" customHeight="1">
      <c r="A45" s="3"/>
      <c r="B45" s="513" t="s">
        <v>692</v>
      </c>
      <c r="C45" s="477"/>
      <c r="D45" s="477"/>
      <c r="E45" s="477"/>
      <c r="F45" s="477"/>
      <c r="G45" s="495"/>
      <c r="H45" s="3"/>
      <c r="I45" s="3"/>
      <c r="J45" s="3"/>
      <c r="K45" s="3"/>
      <c r="L45" s="3"/>
      <c r="M45" s="3"/>
      <c r="N45" s="3"/>
      <c r="O45" s="3"/>
      <c r="P45" s="3"/>
      <c r="Q45" s="3"/>
      <c r="R45" s="3"/>
      <c r="S45" s="3"/>
      <c r="T45" s="3"/>
      <c r="U45" s="3"/>
      <c r="V45" s="3"/>
      <c r="W45" s="3"/>
      <c r="X45" s="3"/>
      <c r="Y45" s="3"/>
      <c r="Z45" s="3"/>
    </row>
    <row r="46" spans="1:26" ht="44.25" customHeight="1">
      <c r="A46" s="3"/>
      <c r="B46" s="179" t="s">
        <v>643</v>
      </c>
      <c r="C46" s="156" t="s">
        <v>644</v>
      </c>
      <c r="D46" s="156" t="s">
        <v>645</v>
      </c>
      <c r="E46" s="156" t="s">
        <v>646</v>
      </c>
      <c r="F46" s="156" t="s">
        <v>647</v>
      </c>
      <c r="G46" s="157" t="s">
        <v>693</v>
      </c>
      <c r="H46" s="3"/>
      <c r="I46" s="3"/>
      <c r="J46" s="3"/>
      <c r="K46" s="3"/>
      <c r="L46" s="3"/>
      <c r="M46" s="3"/>
      <c r="N46" s="3"/>
      <c r="O46" s="3"/>
      <c r="P46" s="3"/>
      <c r="Q46" s="3"/>
      <c r="R46" s="3"/>
      <c r="S46" s="3"/>
      <c r="T46" s="3"/>
      <c r="U46" s="3"/>
      <c r="V46" s="3"/>
      <c r="W46" s="3"/>
      <c r="X46" s="3"/>
      <c r="Y46" s="3"/>
      <c r="Z46" s="3"/>
    </row>
    <row r="47" spans="1:26" ht="17.25" customHeight="1">
      <c r="A47" s="3"/>
      <c r="B47" s="514" t="s">
        <v>650</v>
      </c>
      <c r="C47" s="156">
        <v>1</v>
      </c>
      <c r="D47" s="156">
        <v>2</v>
      </c>
      <c r="E47" s="156">
        <v>3</v>
      </c>
      <c r="F47" s="156" t="s">
        <v>649</v>
      </c>
      <c r="G47" s="157">
        <v>5</v>
      </c>
      <c r="H47" s="3"/>
      <c r="I47" s="3"/>
      <c r="J47" s="3"/>
      <c r="K47" s="3"/>
      <c r="L47" s="3"/>
      <c r="M47" s="3"/>
      <c r="N47" s="3"/>
      <c r="O47" s="3"/>
      <c r="P47" s="3"/>
      <c r="Q47" s="3"/>
      <c r="R47" s="3"/>
      <c r="S47" s="3"/>
      <c r="T47" s="3"/>
      <c r="U47" s="3"/>
      <c r="V47" s="3"/>
      <c r="W47" s="3"/>
      <c r="X47" s="3"/>
      <c r="Y47" s="3"/>
      <c r="Z47" s="3"/>
    </row>
    <row r="48" spans="1:26" ht="33" customHeight="1">
      <c r="A48" s="3"/>
      <c r="B48" s="507"/>
      <c r="C48" s="160"/>
      <c r="D48" s="160"/>
      <c r="E48" s="160"/>
      <c r="F48" s="160"/>
      <c r="G48" s="203"/>
      <c r="H48" s="3"/>
      <c r="I48" s="3"/>
      <c r="J48" s="3"/>
      <c r="K48" s="3"/>
      <c r="L48" s="3"/>
      <c r="M48" s="3"/>
      <c r="N48" s="3"/>
      <c r="O48" s="3"/>
      <c r="P48" s="3"/>
      <c r="Q48" s="3"/>
      <c r="R48" s="3"/>
      <c r="S48" s="3"/>
      <c r="T48" s="3"/>
      <c r="U48" s="3"/>
      <c r="V48" s="3"/>
      <c r="W48" s="3"/>
      <c r="X48" s="3"/>
      <c r="Y48" s="3"/>
      <c r="Z48" s="3"/>
    </row>
    <row r="49" spans="1:26" ht="33" customHeight="1">
      <c r="A49" s="3"/>
      <c r="B49" s="183" t="s">
        <v>651</v>
      </c>
      <c r="C49" s="184"/>
      <c r="D49" s="165"/>
      <c r="E49" s="184"/>
      <c r="F49" s="165"/>
      <c r="G49" s="204"/>
      <c r="H49" s="3"/>
      <c r="I49" s="3"/>
      <c r="J49" s="3"/>
      <c r="K49" s="3"/>
      <c r="L49" s="3"/>
      <c r="M49" s="3"/>
      <c r="N49" s="3"/>
      <c r="O49" s="3"/>
      <c r="P49" s="3"/>
      <c r="Q49" s="3"/>
      <c r="R49" s="3"/>
      <c r="S49" s="3"/>
      <c r="T49" s="3"/>
      <c r="U49" s="3"/>
      <c r="V49" s="3"/>
      <c r="W49" s="3"/>
      <c r="X49" s="3"/>
      <c r="Y49" s="3"/>
      <c r="Z49" s="3"/>
    </row>
    <row r="50" spans="1:26" ht="33" customHeight="1">
      <c r="A50" s="3"/>
      <c r="B50" s="166" t="s">
        <v>655</v>
      </c>
      <c r="C50" s="171"/>
      <c r="D50" s="207"/>
      <c r="E50" s="171"/>
      <c r="F50" s="207"/>
      <c r="G50" s="172"/>
      <c r="H50" s="3"/>
      <c r="I50" s="3"/>
      <c r="J50" s="3"/>
      <c r="K50" s="3"/>
      <c r="L50" s="3"/>
      <c r="M50" s="3"/>
      <c r="N50" s="3"/>
      <c r="O50" s="3"/>
      <c r="P50" s="3"/>
      <c r="Q50" s="3"/>
      <c r="R50" s="3"/>
      <c r="S50" s="3"/>
      <c r="T50" s="3"/>
      <c r="U50" s="3"/>
      <c r="V50" s="3"/>
      <c r="W50" s="3"/>
      <c r="X50" s="3"/>
      <c r="Y50" s="3"/>
      <c r="Z50" s="3"/>
    </row>
    <row r="51" spans="1:26" ht="33" customHeight="1">
      <c r="A51" s="3"/>
      <c r="B51" s="213"/>
      <c r="C51" s="3"/>
      <c r="D51" s="3"/>
      <c r="E51" s="3"/>
      <c r="F51" s="3"/>
      <c r="G51" s="3"/>
      <c r="H51" s="3"/>
      <c r="I51" s="3"/>
      <c r="J51" s="3"/>
      <c r="K51" s="3"/>
      <c r="L51" s="3"/>
      <c r="M51" s="3"/>
      <c r="N51" s="3"/>
      <c r="O51" s="3"/>
      <c r="P51" s="3"/>
      <c r="Q51" s="3"/>
      <c r="R51" s="3"/>
      <c r="S51" s="3"/>
      <c r="T51" s="3"/>
      <c r="U51" s="3"/>
      <c r="V51" s="3"/>
      <c r="W51" s="3"/>
      <c r="X51" s="3"/>
      <c r="Y51" s="3"/>
      <c r="Z51" s="3"/>
    </row>
    <row r="52" spans="1:26" ht="18.75" customHeight="1">
      <c r="A52" s="3"/>
      <c r="B52" s="511" t="s">
        <v>695</v>
      </c>
      <c r="C52" s="469"/>
      <c r="D52" s="469"/>
      <c r="E52" s="469"/>
      <c r="F52" s="469"/>
      <c r="G52" s="469"/>
      <c r="H52" s="3"/>
      <c r="I52" s="3"/>
      <c r="J52" s="3"/>
      <c r="K52" s="3"/>
      <c r="L52" s="3"/>
      <c r="M52" s="3"/>
      <c r="N52" s="3"/>
      <c r="O52" s="3"/>
      <c r="P52" s="3"/>
      <c r="Q52" s="3"/>
      <c r="R52" s="3"/>
      <c r="S52" s="3"/>
      <c r="T52" s="3"/>
      <c r="U52" s="3"/>
      <c r="V52" s="3"/>
      <c r="W52" s="3"/>
      <c r="X52" s="3"/>
      <c r="Y52" s="3"/>
      <c r="Z52" s="3"/>
    </row>
    <row r="53" spans="1:26" ht="18.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t="s">
        <v>834</v>
      </c>
      <c r="C54" s="3"/>
      <c r="D54" s="3"/>
      <c r="E54" s="3"/>
      <c r="F54" s="3" t="s">
        <v>851</v>
      </c>
      <c r="G54" s="3"/>
      <c r="H54" s="3"/>
      <c r="I54" s="3"/>
      <c r="J54" s="3"/>
      <c r="K54" s="3"/>
      <c r="L54" s="3"/>
      <c r="M54" s="3"/>
      <c r="N54" s="3"/>
      <c r="O54" s="3"/>
      <c r="P54" s="3"/>
      <c r="Q54" s="3"/>
      <c r="R54" s="3"/>
      <c r="S54" s="3"/>
      <c r="T54" s="3"/>
      <c r="U54" s="3"/>
      <c r="V54" s="3"/>
      <c r="W54" s="3"/>
      <c r="X54" s="3"/>
      <c r="Y54" s="3"/>
      <c r="Z54" s="3"/>
    </row>
    <row r="55" spans="1:26" ht="15.75" customHeight="1">
      <c r="A55" s="3"/>
      <c r="B55" s="487" t="s">
        <v>264</v>
      </c>
      <c r="C55" s="469"/>
      <c r="D55" s="469"/>
      <c r="E55" s="469"/>
      <c r="F55" s="469"/>
      <c r="G55" s="469"/>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3">
    <mergeCell ref="B55:G55"/>
    <mergeCell ref="B52:G52"/>
    <mergeCell ref="B7:G7"/>
    <mergeCell ref="B24:G24"/>
    <mergeCell ref="B33:B34"/>
    <mergeCell ref="B26:B27"/>
    <mergeCell ref="B10:G11"/>
    <mergeCell ref="B18:F18"/>
    <mergeCell ref="B40:B41"/>
    <mergeCell ref="B38:G38"/>
    <mergeCell ref="B31:G31"/>
    <mergeCell ref="B47:B48"/>
    <mergeCell ref="B45:G4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sheetPr>
    <tabColor rgb="FFFFFFFF"/>
  </sheetPr>
  <dimension ref="A1:Z1000"/>
  <sheetViews>
    <sheetView topLeftCell="H24" workbookViewId="0">
      <selection activeCell="H32" sqref="H32"/>
    </sheetView>
  </sheetViews>
  <sheetFormatPr defaultColWidth="14.44140625" defaultRowHeight="15" customHeight="1"/>
  <cols>
    <col min="1" max="1" width="5.5546875" customWidth="1"/>
    <col min="2" max="2" width="7.33203125" customWidth="1"/>
    <col min="3" max="3" width="22.6640625" customWidth="1"/>
    <col min="4" max="8" width="20.6640625" customWidth="1"/>
    <col min="9" max="9" width="18.6640625" customWidth="1"/>
    <col min="10" max="10" width="19.88671875" customWidth="1"/>
    <col min="11" max="11" width="14.6640625" customWidth="1"/>
    <col min="12" max="12" width="29.88671875" customWidth="1"/>
    <col min="13" max="13" width="34.33203125" customWidth="1"/>
    <col min="14" max="14" width="27.109375" customWidth="1"/>
    <col min="15" max="15" width="36.88671875" customWidth="1"/>
    <col min="16" max="18" width="9.109375" customWidth="1"/>
    <col min="19" max="26" width="8" customWidth="1"/>
  </cols>
  <sheetData>
    <row r="1" spans="1:26" ht="27.75" customHeight="1">
      <c r="A1" s="4"/>
      <c r="B1" s="4"/>
      <c r="C1" s="4"/>
      <c r="D1" s="4"/>
      <c r="E1" s="4"/>
      <c r="F1" s="4"/>
      <c r="G1" s="4"/>
      <c r="H1" s="4"/>
      <c r="I1" s="4"/>
      <c r="J1" s="4"/>
      <c r="K1" s="4"/>
      <c r="L1" s="4"/>
      <c r="M1" s="4"/>
      <c r="N1" s="4"/>
      <c r="O1" s="4"/>
      <c r="P1" s="4"/>
      <c r="Q1" s="4"/>
      <c r="R1" s="4"/>
      <c r="S1" s="4"/>
      <c r="T1" s="4"/>
      <c r="U1" s="4"/>
      <c r="V1" s="4"/>
      <c r="W1" s="4"/>
      <c r="X1" s="4"/>
      <c r="Y1" s="4"/>
      <c r="Z1" s="4"/>
    </row>
    <row r="2" spans="1:26" ht="15.75" customHeight="1">
      <c r="A2" s="3"/>
      <c r="B2" s="6" t="s">
        <v>652</v>
      </c>
      <c r="C2" s="3"/>
      <c r="D2" s="3"/>
      <c r="E2" s="3"/>
      <c r="F2" s="3"/>
      <c r="G2" s="3"/>
      <c r="H2" s="4"/>
      <c r="I2" s="4" t="s">
        <v>653</v>
      </c>
      <c r="J2" s="3"/>
      <c r="K2" s="3"/>
      <c r="L2" s="3"/>
      <c r="M2" s="3"/>
      <c r="N2" s="521"/>
      <c r="O2" s="469"/>
      <c r="P2" s="3"/>
      <c r="Q2" s="3"/>
      <c r="R2" s="3"/>
      <c r="S2" s="3"/>
      <c r="T2" s="3"/>
      <c r="U2" s="3"/>
      <c r="V2" s="3"/>
      <c r="W2" s="3"/>
      <c r="X2" s="3"/>
      <c r="Y2" s="3"/>
      <c r="Z2" s="3"/>
    </row>
    <row r="3" spans="1:26" ht="15.75" customHeight="1">
      <c r="A3" s="3"/>
      <c r="B3" s="6" t="s">
        <v>2</v>
      </c>
      <c r="C3" s="3"/>
      <c r="D3" s="3"/>
      <c r="E3" s="3"/>
      <c r="F3" s="3"/>
      <c r="G3" s="3"/>
      <c r="H3" s="3"/>
      <c r="I3" s="3"/>
      <c r="J3" s="3"/>
      <c r="K3" s="3"/>
      <c r="L3" s="3"/>
      <c r="M3" s="3"/>
      <c r="N3" s="6"/>
      <c r="O3" s="4"/>
      <c r="P3" s="3"/>
      <c r="Q3" s="3"/>
      <c r="R3" s="3"/>
      <c r="S3" s="3"/>
      <c r="T3" s="3"/>
      <c r="U3" s="3"/>
      <c r="V3" s="3"/>
      <c r="W3" s="3"/>
      <c r="X3" s="3"/>
      <c r="Y3" s="3"/>
      <c r="Z3" s="3"/>
    </row>
    <row r="4" spans="1:26" ht="15.75" customHeight="1">
      <c r="A4" s="3"/>
      <c r="B4" s="3"/>
      <c r="C4" s="6"/>
      <c r="D4" s="6"/>
      <c r="E4" s="6"/>
      <c r="F4" s="6"/>
      <c r="G4" s="6"/>
      <c r="H4" s="6"/>
      <c r="I4" s="6"/>
      <c r="J4" s="6"/>
      <c r="K4" s="6"/>
      <c r="L4" s="6"/>
      <c r="M4" s="6"/>
      <c r="N4" s="6"/>
      <c r="O4" s="6"/>
      <c r="P4" s="3"/>
      <c r="Q4" s="3"/>
      <c r="R4" s="3"/>
      <c r="S4" s="3"/>
      <c r="T4" s="3"/>
      <c r="U4" s="3"/>
      <c r="V4" s="3"/>
      <c r="W4" s="3"/>
      <c r="X4" s="3"/>
      <c r="Y4" s="3"/>
      <c r="Z4" s="3"/>
    </row>
    <row r="5" spans="1:26" ht="20.25" customHeight="1">
      <c r="A5" s="3"/>
      <c r="B5" s="493" t="s">
        <v>654</v>
      </c>
      <c r="C5" s="469"/>
      <c r="D5" s="469"/>
      <c r="E5" s="469"/>
      <c r="F5" s="469"/>
      <c r="G5" s="469"/>
      <c r="H5" s="469"/>
      <c r="I5" s="469"/>
      <c r="J5" s="6"/>
      <c r="K5" s="6"/>
      <c r="L5" s="6"/>
      <c r="M5" s="6"/>
      <c r="N5" s="6"/>
      <c r="O5" s="6"/>
      <c r="P5" s="3"/>
      <c r="Q5" s="3"/>
      <c r="R5" s="3"/>
      <c r="S5" s="3"/>
      <c r="T5" s="3"/>
      <c r="U5" s="3"/>
      <c r="V5" s="3"/>
      <c r="W5" s="3"/>
      <c r="X5" s="3"/>
      <c r="Y5" s="3"/>
      <c r="Z5" s="3"/>
    </row>
    <row r="6" spans="1:26" ht="15.75" customHeight="1">
      <c r="A6" s="3"/>
      <c r="B6" s="3"/>
      <c r="C6" s="6"/>
      <c r="D6" s="6"/>
      <c r="E6" s="6"/>
      <c r="F6" s="6"/>
      <c r="G6" s="6"/>
      <c r="H6" s="6"/>
      <c r="I6" s="6"/>
      <c r="J6" s="6"/>
      <c r="K6" s="6"/>
      <c r="L6" s="6"/>
      <c r="M6" s="6"/>
      <c r="N6" s="6"/>
      <c r="O6" s="6"/>
      <c r="P6" s="3"/>
      <c r="Q6" s="3"/>
      <c r="R6" s="3"/>
      <c r="S6" s="3"/>
      <c r="T6" s="3"/>
      <c r="U6" s="3"/>
      <c r="V6" s="3"/>
      <c r="W6" s="3"/>
      <c r="X6" s="3"/>
      <c r="Y6" s="3"/>
      <c r="Z6" s="3"/>
    </row>
    <row r="7" spans="1:26" ht="16.5" customHeight="1">
      <c r="A7" s="3"/>
      <c r="B7" s="3"/>
      <c r="C7" s="7"/>
      <c r="D7" s="7"/>
      <c r="E7" s="7"/>
      <c r="F7" s="3"/>
      <c r="G7" s="7"/>
      <c r="H7" s="7"/>
      <c r="I7" s="167" t="s">
        <v>504</v>
      </c>
      <c r="J7" s="3"/>
      <c r="K7" s="7"/>
      <c r="L7" s="7"/>
      <c r="M7" s="7"/>
      <c r="N7" s="7"/>
      <c r="O7" s="7"/>
      <c r="P7" s="7"/>
      <c r="Q7" s="3"/>
      <c r="R7" s="3"/>
      <c r="S7" s="3"/>
      <c r="T7" s="3"/>
      <c r="U7" s="3"/>
      <c r="V7" s="3"/>
      <c r="W7" s="3"/>
      <c r="X7" s="3"/>
      <c r="Y7" s="3"/>
      <c r="Z7" s="3"/>
    </row>
    <row r="8" spans="1:26" ht="32.25" customHeight="1">
      <c r="A8" s="169"/>
      <c r="B8" s="470" t="s">
        <v>505</v>
      </c>
      <c r="C8" s="526" t="s">
        <v>656</v>
      </c>
      <c r="D8" s="522" t="s">
        <v>657</v>
      </c>
      <c r="E8" s="522" t="s">
        <v>12</v>
      </c>
      <c r="F8" s="522" t="s">
        <v>13</v>
      </c>
      <c r="G8" s="523" t="s">
        <v>827</v>
      </c>
      <c r="H8" s="504"/>
      <c r="I8" s="524" t="s">
        <v>845</v>
      </c>
      <c r="J8" s="177"/>
      <c r="K8" s="177"/>
      <c r="L8" s="177"/>
      <c r="M8" s="177"/>
      <c r="N8" s="177"/>
      <c r="O8" s="178"/>
      <c r="P8" s="169"/>
      <c r="Q8" s="169"/>
      <c r="R8" s="169"/>
      <c r="S8" s="169"/>
      <c r="T8" s="169"/>
      <c r="U8" s="169"/>
      <c r="V8" s="169"/>
      <c r="W8" s="169"/>
      <c r="X8" s="169"/>
      <c r="Y8" s="169"/>
      <c r="Z8" s="169"/>
    </row>
    <row r="9" spans="1:26" ht="35.4" customHeight="1">
      <c r="A9" s="169"/>
      <c r="B9" s="471"/>
      <c r="C9" s="485"/>
      <c r="D9" s="475"/>
      <c r="E9" s="475"/>
      <c r="F9" s="475"/>
      <c r="G9" s="189" t="s">
        <v>18</v>
      </c>
      <c r="H9" s="190" t="s">
        <v>20</v>
      </c>
      <c r="I9" s="473"/>
      <c r="J9" s="169"/>
      <c r="K9" s="169"/>
      <c r="L9" s="169"/>
      <c r="M9" s="169"/>
      <c r="N9" s="169"/>
      <c r="O9" s="169"/>
      <c r="P9" s="169"/>
      <c r="Q9" s="169"/>
      <c r="R9" s="169"/>
      <c r="S9" s="169"/>
      <c r="T9" s="169"/>
      <c r="U9" s="169"/>
      <c r="V9" s="169"/>
      <c r="W9" s="169"/>
      <c r="X9" s="169"/>
      <c r="Y9" s="169"/>
      <c r="Z9" s="169"/>
    </row>
    <row r="10" spans="1:26" ht="24" customHeight="1" thickBot="1">
      <c r="A10" s="100"/>
      <c r="B10" s="191" t="s">
        <v>507</v>
      </c>
      <c r="C10" s="192" t="s">
        <v>675</v>
      </c>
      <c r="D10" s="193">
        <v>0</v>
      </c>
      <c r="E10" s="193">
        <v>0</v>
      </c>
      <c r="F10" s="193">
        <v>0</v>
      </c>
      <c r="G10" s="194">
        <v>0</v>
      </c>
      <c r="H10" s="194">
        <v>0</v>
      </c>
      <c r="I10" s="195"/>
      <c r="J10" s="100"/>
      <c r="K10" s="100"/>
      <c r="L10" s="100"/>
      <c r="M10" s="100"/>
      <c r="N10" s="100"/>
      <c r="O10" s="100"/>
      <c r="P10" s="100"/>
      <c r="Q10" s="100"/>
      <c r="R10" s="100"/>
      <c r="S10" s="100"/>
      <c r="T10" s="100"/>
      <c r="U10" s="100"/>
      <c r="V10" s="100"/>
      <c r="W10" s="100"/>
      <c r="X10" s="100"/>
      <c r="Y10" s="100"/>
      <c r="Z10" s="100"/>
    </row>
    <row r="11" spans="1:26" ht="24" customHeight="1" thickBot="1">
      <c r="A11" s="100"/>
      <c r="B11" s="146" t="s">
        <v>509</v>
      </c>
      <c r="C11" s="196" t="s">
        <v>676</v>
      </c>
      <c r="D11" s="197">
        <v>30</v>
      </c>
      <c r="E11" s="197">
        <v>30</v>
      </c>
      <c r="F11" s="197">
        <v>30</v>
      </c>
      <c r="G11" s="198">
        <v>15</v>
      </c>
      <c r="H11" s="456">
        <v>15</v>
      </c>
      <c r="I11" s="195">
        <v>100</v>
      </c>
      <c r="J11" s="100"/>
      <c r="K11" s="100"/>
      <c r="L11" s="100"/>
      <c r="M11" s="100"/>
      <c r="N11" s="100"/>
      <c r="O11" s="100"/>
      <c r="P11" s="100"/>
      <c r="Q11" s="100"/>
      <c r="R11" s="100"/>
      <c r="S11" s="100"/>
      <c r="T11" s="100"/>
      <c r="U11" s="100"/>
      <c r="V11" s="100"/>
      <c r="W11" s="100"/>
      <c r="X11" s="100"/>
      <c r="Y11" s="100"/>
      <c r="Z11" s="100"/>
    </row>
    <row r="12" spans="1:26" ht="24" customHeight="1" thickBot="1">
      <c r="A12" s="100"/>
      <c r="B12" s="146" t="s">
        <v>512</v>
      </c>
      <c r="C12" s="196" t="s">
        <v>677</v>
      </c>
      <c r="D12" s="201">
        <v>0</v>
      </c>
      <c r="E12" s="201">
        <v>0</v>
      </c>
      <c r="F12" s="201">
        <v>0</v>
      </c>
      <c r="G12" s="202">
        <v>0</v>
      </c>
      <c r="H12" s="440"/>
      <c r="I12" s="195"/>
      <c r="J12" s="100"/>
      <c r="K12" s="100"/>
      <c r="L12" s="100"/>
      <c r="M12" s="100"/>
      <c r="N12" s="100"/>
      <c r="O12" s="100"/>
      <c r="P12" s="100"/>
      <c r="Q12" s="100"/>
      <c r="R12" s="100"/>
      <c r="S12" s="100"/>
      <c r="T12" s="100"/>
      <c r="U12" s="100"/>
      <c r="V12" s="100"/>
      <c r="W12" s="100"/>
      <c r="X12" s="100"/>
      <c r="Y12" s="100"/>
      <c r="Z12" s="100"/>
    </row>
    <row r="13" spans="1:26" ht="24" customHeight="1" thickBot="1">
      <c r="A13" s="100"/>
      <c r="B13" s="146" t="s">
        <v>514</v>
      </c>
      <c r="C13" s="196" t="s">
        <v>679</v>
      </c>
      <c r="D13" s="197">
        <v>21</v>
      </c>
      <c r="E13" s="197">
        <v>21</v>
      </c>
      <c r="F13" s="197">
        <v>21</v>
      </c>
      <c r="G13" s="198">
        <v>11</v>
      </c>
      <c r="H13" s="423">
        <v>10</v>
      </c>
      <c r="I13" s="441">
        <f>SUM(H13/G13)*100</f>
        <v>90.909090909090907</v>
      </c>
      <c r="J13" s="100"/>
      <c r="K13" s="100"/>
      <c r="L13" s="100"/>
      <c r="M13" s="100"/>
      <c r="N13" s="100"/>
      <c r="O13" s="100"/>
      <c r="P13" s="100"/>
      <c r="Q13" s="100"/>
      <c r="R13" s="100"/>
      <c r="S13" s="100"/>
      <c r="T13" s="100"/>
      <c r="U13" s="100"/>
      <c r="V13" s="100"/>
      <c r="W13" s="100"/>
      <c r="X13" s="100"/>
      <c r="Y13" s="100"/>
      <c r="Z13" s="100"/>
    </row>
    <row r="14" spans="1:26" ht="24" customHeight="1" thickBot="1">
      <c r="A14" s="100"/>
      <c r="B14" s="146" t="s">
        <v>583</v>
      </c>
      <c r="C14" s="196" t="s">
        <v>680</v>
      </c>
      <c r="D14" s="197">
        <v>160</v>
      </c>
      <c r="E14" s="197">
        <v>159.203</v>
      </c>
      <c r="F14" s="197">
        <v>160</v>
      </c>
      <c r="G14" s="197">
        <v>80</v>
      </c>
      <c r="H14" s="424">
        <v>102.55</v>
      </c>
      <c r="I14" s="441">
        <f t="shared" ref="I14:I15" si="0">SUM(H14/G14)*100</f>
        <v>128.1875</v>
      </c>
      <c r="J14" s="100"/>
      <c r="K14" s="100"/>
      <c r="L14" s="100"/>
      <c r="M14" s="100"/>
      <c r="N14" s="100"/>
      <c r="O14" s="100"/>
      <c r="P14" s="100"/>
      <c r="Q14" s="100"/>
      <c r="R14" s="100"/>
      <c r="S14" s="100"/>
      <c r="T14" s="100"/>
      <c r="U14" s="100"/>
      <c r="V14" s="100"/>
      <c r="W14" s="100"/>
      <c r="X14" s="100"/>
      <c r="Y14" s="100"/>
      <c r="Z14" s="100"/>
    </row>
    <row r="15" spans="1:26" ht="24" customHeight="1" thickBot="1">
      <c r="A15" s="100"/>
      <c r="B15" s="146" t="s">
        <v>584</v>
      </c>
      <c r="C15" s="196" t="s">
        <v>683</v>
      </c>
      <c r="D15" s="197">
        <v>29.4</v>
      </c>
      <c r="E15" s="197">
        <v>29.4</v>
      </c>
      <c r="F15" s="197">
        <v>29.4</v>
      </c>
      <c r="G15" s="197">
        <v>15</v>
      </c>
      <c r="H15" s="197">
        <v>16</v>
      </c>
      <c r="I15" s="441">
        <f t="shared" si="0"/>
        <v>106.66666666666667</v>
      </c>
      <c r="J15" s="100"/>
      <c r="K15" s="100"/>
      <c r="L15" s="100"/>
      <c r="M15" s="100"/>
      <c r="N15" s="100"/>
      <c r="O15" s="100"/>
      <c r="P15" s="100"/>
      <c r="Q15" s="100"/>
      <c r="R15" s="100"/>
      <c r="S15" s="100"/>
      <c r="T15" s="100"/>
      <c r="U15" s="100"/>
      <c r="V15" s="100"/>
      <c r="W15" s="100"/>
      <c r="X15" s="100"/>
      <c r="Y15" s="100"/>
      <c r="Z15" s="100"/>
    </row>
    <row r="16" spans="1:26" ht="24" customHeight="1" thickBot="1">
      <c r="A16" s="100"/>
      <c r="B16" s="150" t="s">
        <v>586</v>
      </c>
      <c r="C16" s="208" t="s">
        <v>684</v>
      </c>
      <c r="D16" s="209">
        <v>0</v>
      </c>
      <c r="E16" s="209">
        <v>0</v>
      </c>
      <c r="F16" s="209">
        <v>0</v>
      </c>
      <c r="G16" s="209">
        <v>0</v>
      </c>
      <c r="H16" s="209"/>
      <c r="I16" s="195"/>
      <c r="J16" s="100"/>
      <c r="K16" s="100"/>
      <c r="L16" s="100"/>
      <c r="M16" s="100"/>
      <c r="N16" s="100"/>
      <c r="O16" s="100"/>
      <c r="P16" s="100"/>
      <c r="Q16" s="100"/>
      <c r="R16" s="100"/>
      <c r="S16" s="100"/>
      <c r="T16" s="100"/>
      <c r="U16" s="100"/>
      <c r="V16" s="100"/>
      <c r="W16" s="100"/>
      <c r="X16" s="100"/>
      <c r="Y16" s="100"/>
      <c r="Z16" s="100"/>
    </row>
    <row r="17" spans="1:26" ht="16.5" customHeight="1" thickBot="1">
      <c r="A17" s="3"/>
      <c r="B17" s="211"/>
      <c r="C17" s="211"/>
      <c r="D17" s="211"/>
      <c r="E17" s="211"/>
      <c r="F17" s="91"/>
      <c r="G17" s="3"/>
      <c r="H17" s="3"/>
      <c r="I17" s="3"/>
      <c r="J17" s="3"/>
      <c r="K17" s="3"/>
      <c r="L17" s="3"/>
      <c r="M17" s="3"/>
      <c r="N17" s="3"/>
      <c r="O17" s="3"/>
      <c r="P17" s="3"/>
      <c r="Q17" s="3"/>
      <c r="R17" s="3"/>
      <c r="S17" s="3"/>
      <c r="T17" s="3"/>
      <c r="U17" s="3"/>
      <c r="V17" s="3"/>
      <c r="W17" s="3"/>
      <c r="X17" s="3"/>
      <c r="Y17" s="3"/>
      <c r="Z17" s="3"/>
    </row>
    <row r="18" spans="1:26" ht="20.25" customHeight="1">
      <c r="A18" s="3"/>
      <c r="B18" s="525" t="s">
        <v>694</v>
      </c>
      <c r="C18" s="523" t="s">
        <v>675</v>
      </c>
      <c r="D18" s="477"/>
      <c r="E18" s="495"/>
      <c r="F18" s="520" t="s">
        <v>676</v>
      </c>
      <c r="G18" s="477"/>
      <c r="H18" s="495"/>
      <c r="I18" s="520" t="s">
        <v>677</v>
      </c>
      <c r="J18" s="477"/>
      <c r="K18" s="495"/>
      <c r="L18" s="3"/>
      <c r="M18" s="3"/>
      <c r="N18" s="3"/>
      <c r="O18" s="3"/>
      <c r="P18" s="3"/>
      <c r="Q18" s="3"/>
      <c r="R18" s="3"/>
      <c r="S18" s="3"/>
      <c r="T18" s="3"/>
      <c r="U18" s="3"/>
      <c r="V18" s="3"/>
      <c r="W18" s="3"/>
      <c r="X18" s="3"/>
      <c r="Y18" s="3"/>
      <c r="Z18" s="3"/>
    </row>
    <row r="19" spans="1:26" ht="15.75" customHeight="1">
      <c r="A19" s="3"/>
      <c r="B19" s="506"/>
      <c r="C19" s="214">
        <v>1</v>
      </c>
      <c r="D19" s="214">
        <v>2</v>
      </c>
      <c r="E19" s="215">
        <v>3</v>
      </c>
      <c r="F19" s="216">
        <v>4</v>
      </c>
      <c r="G19" s="214">
        <v>5</v>
      </c>
      <c r="H19" s="215">
        <v>6</v>
      </c>
      <c r="I19" s="216">
        <v>7</v>
      </c>
      <c r="J19" s="214">
        <v>8</v>
      </c>
      <c r="K19" s="215">
        <v>9</v>
      </c>
      <c r="L19" s="3"/>
      <c r="M19" s="3"/>
      <c r="N19" s="3"/>
      <c r="O19" s="3"/>
      <c r="P19" s="3"/>
      <c r="Q19" s="3"/>
      <c r="R19" s="3"/>
      <c r="S19" s="3"/>
      <c r="T19" s="3"/>
      <c r="U19" s="3"/>
      <c r="V19" s="3"/>
      <c r="W19" s="3"/>
      <c r="X19" s="3"/>
      <c r="Y19" s="3"/>
      <c r="Z19" s="3"/>
    </row>
    <row r="20" spans="1:26" ht="15.75" customHeight="1">
      <c r="A20" s="3"/>
      <c r="B20" s="507"/>
      <c r="C20" s="217" t="s">
        <v>696</v>
      </c>
      <c r="D20" s="217" t="s">
        <v>697</v>
      </c>
      <c r="E20" s="218" t="s">
        <v>698</v>
      </c>
      <c r="F20" s="219" t="s">
        <v>696</v>
      </c>
      <c r="G20" s="217" t="s">
        <v>697</v>
      </c>
      <c r="H20" s="218" t="s">
        <v>698</v>
      </c>
      <c r="I20" s="219" t="s">
        <v>696</v>
      </c>
      <c r="J20" s="217" t="s">
        <v>697</v>
      </c>
      <c r="K20" s="218" t="s">
        <v>698</v>
      </c>
      <c r="L20" s="3"/>
      <c r="M20" s="3"/>
      <c r="N20" s="3"/>
      <c r="O20" s="3"/>
      <c r="P20" s="3"/>
      <c r="Q20" s="3"/>
      <c r="R20" s="3"/>
      <c r="S20" s="3"/>
      <c r="T20" s="3"/>
      <c r="U20" s="3"/>
      <c r="V20" s="3"/>
      <c r="W20" s="3"/>
      <c r="X20" s="3"/>
      <c r="Y20" s="3"/>
      <c r="Z20" s="3"/>
    </row>
    <row r="21" spans="1:26" ht="15.75" customHeight="1">
      <c r="A21" s="3"/>
      <c r="B21" s="220">
        <v>1</v>
      </c>
      <c r="C21" s="221"/>
      <c r="D21" s="221"/>
      <c r="E21" s="222"/>
      <c r="F21" s="223"/>
      <c r="G21" s="221"/>
      <c r="H21" s="224"/>
      <c r="I21" s="223"/>
      <c r="J21" s="221"/>
      <c r="K21" s="222"/>
      <c r="L21" s="3"/>
      <c r="M21" s="3"/>
      <c r="N21" s="3"/>
      <c r="O21" s="3"/>
      <c r="P21" s="3"/>
      <c r="Q21" s="3"/>
      <c r="R21" s="3"/>
      <c r="S21" s="3"/>
      <c r="T21" s="3"/>
      <c r="U21" s="3"/>
      <c r="V21" s="3"/>
      <c r="W21" s="3"/>
      <c r="X21" s="3"/>
      <c r="Y21" s="3"/>
      <c r="Z21" s="3"/>
    </row>
    <row r="22" spans="1:26" ht="15.75" customHeight="1">
      <c r="A22" s="3"/>
      <c r="B22" s="220">
        <v>2</v>
      </c>
      <c r="C22" s="221"/>
      <c r="D22" s="221"/>
      <c r="E22" s="222"/>
      <c r="F22" s="223"/>
      <c r="G22" s="221"/>
      <c r="H22" s="224"/>
      <c r="I22" s="223"/>
      <c r="J22" s="221"/>
      <c r="K22" s="222"/>
      <c r="L22" s="3"/>
      <c r="M22" s="3"/>
      <c r="N22" s="3"/>
      <c r="O22" s="3"/>
      <c r="P22" s="3"/>
      <c r="Q22" s="3"/>
      <c r="R22" s="3"/>
      <c r="S22" s="3"/>
      <c r="T22" s="3"/>
      <c r="U22" s="3"/>
      <c r="V22" s="3"/>
      <c r="W22" s="3"/>
      <c r="X22" s="3"/>
      <c r="Y22" s="3"/>
      <c r="Z22" s="3"/>
    </row>
    <row r="23" spans="1:26" ht="15.75" customHeight="1">
      <c r="A23" s="3"/>
      <c r="B23" s="220">
        <v>3</v>
      </c>
      <c r="C23" s="221"/>
      <c r="D23" s="221"/>
      <c r="E23" s="222"/>
      <c r="F23" s="223"/>
      <c r="G23" s="221"/>
      <c r="H23" s="222"/>
      <c r="I23" s="223"/>
      <c r="J23" s="221"/>
      <c r="K23" s="222"/>
      <c r="L23" s="3"/>
      <c r="M23" s="3"/>
      <c r="N23" s="3"/>
      <c r="O23" s="3"/>
      <c r="P23" s="3"/>
      <c r="Q23" s="3"/>
      <c r="R23" s="3"/>
      <c r="S23" s="3"/>
      <c r="T23" s="3"/>
      <c r="U23" s="3"/>
      <c r="V23" s="3"/>
      <c r="W23" s="3"/>
      <c r="X23" s="3"/>
      <c r="Y23" s="3"/>
      <c r="Z23" s="3"/>
    </row>
    <row r="24" spans="1:26" ht="15.75" customHeight="1">
      <c r="A24" s="3"/>
      <c r="B24" s="220">
        <v>4</v>
      </c>
      <c r="C24" s="221"/>
      <c r="D24" s="221"/>
      <c r="E24" s="222"/>
      <c r="F24" s="223"/>
      <c r="G24" s="221"/>
      <c r="H24" s="222"/>
      <c r="I24" s="223"/>
      <c r="J24" s="221"/>
      <c r="K24" s="222"/>
      <c r="L24" s="3"/>
      <c r="M24" s="3"/>
      <c r="N24" s="3"/>
      <c r="O24" s="3"/>
      <c r="P24" s="3"/>
      <c r="Q24" s="3"/>
      <c r="R24" s="3"/>
      <c r="S24" s="3"/>
      <c r="T24" s="3"/>
      <c r="U24" s="3"/>
      <c r="V24" s="3"/>
      <c r="W24" s="3"/>
      <c r="X24" s="3"/>
      <c r="Y24" s="3"/>
      <c r="Z24" s="3"/>
    </row>
    <row r="25" spans="1:26" ht="15.75" customHeight="1">
      <c r="A25" s="3"/>
      <c r="B25" s="220">
        <v>5</v>
      </c>
      <c r="C25" s="221"/>
      <c r="D25" s="221"/>
      <c r="E25" s="222"/>
      <c r="F25" s="223"/>
      <c r="G25" s="221"/>
      <c r="H25" s="222"/>
      <c r="I25" s="223"/>
      <c r="J25" s="221"/>
      <c r="K25" s="222"/>
      <c r="L25" s="3"/>
      <c r="M25" s="3"/>
      <c r="N25" s="3"/>
      <c r="O25" s="3"/>
      <c r="P25" s="3"/>
      <c r="Q25" s="3"/>
      <c r="R25" s="3"/>
      <c r="S25" s="3"/>
      <c r="T25" s="3"/>
      <c r="U25" s="3"/>
      <c r="V25" s="3"/>
      <c r="W25" s="3"/>
      <c r="X25" s="3"/>
      <c r="Y25" s="3"/>
      <c r="Z25" s="3"/>
    </row>
    <row r="26" spans="1:26" ht="15.75" customHeight="1">
      <c r="A26" s="3"/>
      <c r="B26" s="220">
        <v>6</v>
      </c>
      <c r="C26" s="221"/>
      <c r="D26" s="221"/>
      <c r="E26" s="222"/>
      <c r="F26" s="223"/>
      <c r="G26" s="221"/>
      <c r="H26" s="222"/>
      <c r="I26" s="223"/>
      <c r="J26" s="221"/>
      <c r="K26" s="222"/>
      <c r="L26" s="3"/>
      <c r="M26" s="3"/>
      <c r="N26" s="3"/>
      <c r="O26" s="3"/>
      <c r="P26" s="3"/>
      <c r="Q26" s="3"/>
      <c r="R26" s="3"/>
      <c r="S26" s="3"/>
      <c r="T26" s="3"/>
      <c r="U26" s="3"/>
      <c r="V26" s="3"/>
      <c r="W26" s="3"/>
      <c r="X26" s="3"/>
      <c r="Y26" s="3"/>
      <c r="Z26" s="3"/>
    </row>
    <row r="27" spans="1:26" ht="15.75" customHeight="1">
      <c r="A27" s="3"/>
      <c r="B27" s="220">
        <v>7</v>
      </c>
      <c r="C27" s="221"/>
      <c r="D27" s="221"/>
      <c r="E27" s="222"/>
      <c r="F27" s="223"/>
      <c r="G27" s="221"/>
      <c r="H27" s="222"/>
      <c r="I27" s="223"/>
      <c r="J27" s="221"/>
      <c r="K27" s="222"/>
      <c r="L27" s="3"/>
      <c r="M27" s="3"/>
      <c r="N27" s="3"/>
      <c r="O27" s="3"/>
      <c r="P27" s="3"/>
      <c r="Q27" s="3"/>
      <c r="R27" s="3"/>
      <c r="S27" s="3"/>
      <c r="T27" s="3"/>
      <c r="U27" s="3"/>
      <c r="V27" s="3"/>
      <c r="W27" s="3"/>
      <c r="X27" s="3"/>
      <c r="Y27" s="3"/>
      <c r="Z27" s="3"/>
    </row>
    <row r="28" spans="1:26" ht="15.75" customHeight="1">
      <c r="A28" s="3"/>
      <c r="B28" s="220">
        <v>8</v>
      </c>
      <c r="C28" s="221"/>
      <c r="D28" s="221"/>
      <c r="E28" s="222"/>
      <c r="F28" s="223"/>
      <c r="G28" s="221"/>
      <c r="H28" s="222"/>
      <c r="I28" s="223"/>
      <c r="J28" s="221"/>
      <c r="K28" s="222"/>
      <c r="L28" s="3"/>
      <c r="M28" s="3"/>
      <c r="N28" s="3"/>
      <c r="O28" s="3"/>
      <c r="P28" s="3"/>
      <c r="Q28" s="3"/>
      <c r="R28" s="3"/>
      <c r="S28" s="3"/>
      <c r="T28" s="3"/>
      <c r="U28" s="3"/>
      <c r="V28" s="3"/>
      <c r="W28" s="3"/>
      <c r="X28" s="3"/>
      <c r="Y28" s="3"/>
      <c r="Z28" s="3"/>
    </row>
    <row r="29" spans="1:26" ht="15.75" customHeight="1">
      <c r="A29" s="3"/>
      <c r="B29" s="220">
        <v>9</v>
      </c>
      <c r="C29" s="221"/>
      <c r="D29" s="221"/>
      <c r="E29" s="222"/>
      <c r="F29" s="223"/>
      <c r="G29" s="221"/>
      <c r="H29" s="222"/>
      <c r="I29" s="223"/>
      <c r="J29" s="221"/>
      <c r="K29" s="222"/>
      <c r="L29" s="3"/>
      <c r="M29" s="3"/>
      <c r="N29" s="3"/>
      <c r="O29" s="3"/>
      <c r="P29" s="3"/>
      <c r="Q29" s="3"/>
      <c r="R29" s="3"/>
      <c r="S29" s="3"/>
      <c r="T29" s="3"/>
      <c r="U29" s="3"/>
      <c r="V29" s="3"/>
      <c r="W29" s="3"/>
      <c r="X29" s="3"/>
      <c r="Y29" s="3"/>
      <c r="Z29" s="3"/>
    </row>
    <row r="30" spans="1:26" ht="16.5" customHeight="1">
      <c r="A30" s="3"/>
      <c r="B30" s="225">
        <v>10</v>
      </c>
      <c r="C30" s="226"/>
      <c r="D30" s="226"/>
      <c r="E30" s="227"/>
      <c r="F30" s="228"/>
      <c r="G30" s="226"/>
      <c r="H30" s="227"/>
      <c r="I30" s="228"/>
      <c r="J30" s="226"/>
      <c r="K30" s="227"/>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t="s">
        <v>259</v>
      </c>
      <c r="C32" s="359" t="s">
        <v>838</v>
      </c>
      <c r="D32" s="3"/>
      <c r="E32" s="3"/>
      <c r="F32" s="76" t="s">
        <v>264</v>
      </c>
      <c r="G32" s="3"/>
      <c r="H32" s="3" t="s">
        <v>852</v>
      </c>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3">
    <mergeCell ref="I18:K18"/>
    <mergeCell ref="B5:I5"/>
    <mergeCell ref="N2:O2"/>
    <mergeCell ref="E8:E9"/>
    <mergeCell ref="F8:F9"/>
    <mergeCell ref="G8:H8"/>
    <mergeCell ref="I8:I9"/>
    <mergeCell ref="D8:D9"/>
    <mergeCell ref="B18:B20"/>
    <mergeCell ref="C8:C9"/>
    <mergeCell ref="B8:B9"/>
    <mergeCell ref="C18:E18"/>
    <mergeCell ref="F18:H18"/>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sheetPr>
    <tabColor rgb="FFFFFFFF"/>
  </sheetPr>
  <dimension ref="A1:Z999"/>
  <sheetViews>
    <sheetView topLeftCell="F28" workbookViewId="0">
      <selection activeCell="H15" sqref="H15"/>
    </sheetView>
  </sheetViews>
  <sheetFormatPr defaultColWidth="14.44140625" defaultRowHeight="15" customHeight="1"/>
  <cols>
    <col min="1" max="1" width="5.44140625" customWidth="1"/>
    <col min="2" max="3" width="18" customWidth="1"/>
    <col min="4" max="4" width="17.44140625" customWidth="1"/>
    <col min="5" max="5" width="17.5546875" customWidth="1"/>
    <col min="6" max="6" width="19.44140625" customWidth="1"/>
    <col min="7" max="7" width="15.88671875" customWidth="1"/>
    <col min="8" max="8" width="17.88671875" customWidth="1"/>
    <col min="9" max="9" width="22.109375" customWidth="1"/>
    <col min="10" max="10" width="15.44140625" customWidth="1"/>
    <col min="11" max="11" width="18.44140625" customWidth="1"/>
    <col min="12" max="26" width="8"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3"/>
      <c r="Y1" s="3"/>
      <c r="Z1" s="3"/>
    </row>
    <row r="2" spans="1:26" ht="15.75" customHeight="1">
      <c r="A2" s="3"/>
      <c r="B2" s="6" t="s">
        <v>6</v>
      </c>
      <c r="C2" s="6"/>
      <c r="D2" s="180"/>
      <c r="E2" s="180"/>
      <c r="F2" s="181"/>
      <c r="G2" s="181"/>
      <c r="H2" s="181"/>
      <c r="I2" s="3"/>
      <c r="J2" s="4" t="s">
        <v>663</v>
      </c>
      <c r="K2" s="3"/>
      <c r="L2" s="3"/>
      <c r="M2" s="3"/>
      <c r="N2" s="3"/>
      <c r="O2" s="3"/>
      <c r="P2" s="3"/>
      <c r="Q2" s="3"/>
      <c r="R2" s="3"/>
      <c r="S2" s="3"/>
      <c r="T2" s="3"/>
      <c r="U2" s="3"/>
      <c r="V2" s="3"/>
      <c r="W2" s="3"/>
      <c r="X2" s="3"/>
      <c r="Y2" s="3"/>
      <c r="Z2" s="3"/>
    </row>
    <row r="3" spans="1:26" ht="15.75" customHeight="1">
      <c r="A3" s="3"/>
      <c r="B3" s="6" t="s">
        <v>9</v>
      </c>
      <c r="C3" s="6"/>
      <c r="D3" s="180"/>
      <c r="E3" s="180"/>
      <c r="F3" s="181"/>
      <c r="G3" s="181"/>
      <c r="H3" s="181"/>
      <c r="I3" s="3"/>
      <c r="J3" s="4"/>
      <c r="K3" s="4"/>
      <c r="L3" s="3"/>
      <c r="M3" s="3"/>
      <c r="N3" s="3"/>
      <c r="O3" s="3"/>
      <c r="P3" s="3"/>
      <c r="Q3" s="3"/>
      <c r="R3" s="3"/>
      <c r="S3" s="3"/>
      <c r="T3" s="3"/>
      <c r="U3" s="3"/>
      <c r="V3" s="3"/>
      <c r="W3" s="3"/>
      <c r="X3" s="3"/>
      <c r="Y3" s="3"/>
      <c r="Z3" s="3"/>
    </row>
    <row r="4" spans="1:26" ht="15.75" customHeight="1">
      <c r="A4" s="3"/>
      <c r="B4" s="3"/>
      <c r="C4" s="3"/>
      <c r="D4" s="3"/>
      <c r="E4" s="3"/>
      <c r="F4" s="3"/>
      <c r="G4" s="3"/>
      <c r="H4" s="3"/>
      <c r="I4" s="3"/>
      <c r="J4" s="3"/>
      <c r="K4" s="3"/>
      <c r="L4" s="3"/>
      <c r="M4" s="3"/>
      <c r="N4" s="3"/>
      <c r="O4" s="3"/>
      <c r="P4" s="3"/>
      <c r="Q4" s="3"/>
      <c r="R4" s="3"/>
      <c r="S4" s="3"/>
      <c r="T4" s="3"/>
      <c r="U4" s="3"/>
      <c r="V4" s="3"/>
      <c r="W4" s="3"/>
      <c r="X4" s="3"/>
      <c r="Y4" s="3"/>
      <c r="Z4" s="3"/>
    </row>
    <row r="5" spans="1:26" ht="15.75" customHeight="1">
      <c r="A5" s="3"/>
      <c r="B5" s="3"/>
      <c r="C5" s="3"/>
      <c r="D5" s="3"/>
      <c r="E5" s="3"/>
      <c r="F5" s="3"/>
      <c r="G5" s="3"/>
      <c r="H5" s="3"/>
      <c r="I5" s="3"/>
      <c r="J5" s="3"/>
      <c r="K5" s="3"/>
      <c r="L5" s="3"/>
      <c r="M5" s="3"/>
      <c r="N5" s="3"/>
      <c r="O5" s="3"/>
      <c r="P5" s="3"/>
      <c r="Q5" s="3"/>
      <c r="R5" s="3"/>
      <c r="S5" s="3"/>
      <c r="T5" s="3"/>
      <c r="U5" s="3"/>
      <c r="V5" s="3"/>
      <c r="W5" s="3"/>
      <c r="X5" s="3"/>
      <c r="Y5" s="3"/>
      <c r="Z5" s="3"/>
    </row>
    <row r="6" spans="1:26" ht="20.25" customHeight="1">
      <c r="A6" s="3"/>
      <c r="B6" s="493" t="s">
        <v>664</v>
      </c>
      <c r="C6" s="469"/>
      <c r="D6" s="469"/>
      <c r="E6" s="469"/>
      <c r="F6" s="469"/>
      <c r="G6" s="469"/>
      <c r="H6" s="469"/>
      <c r="I6" s="469"/>
      <c r="J6" s="7"/>
      <c r="K6" s="3"/>
      <c r="L6" s="3"/>
      <c r="M6" s="3"/>
      <c r="N6" s="3"/>
      <c r="O6" s="3"/>
      <c r="P6" s="3"/>
      <c r="Q6" s="3"/>
      <c r="R6" s="3"/>
      <c r="S6" s="3"/>
      <c r="T6" s="3"/>
      <c r="U6" s="3"/>
      <c r="V6" s="3"/>
      <c r="W6" s="3"/>
      <c r="X6" s="3"/>
      <c r="Y6" s="3"/>
      <c r="Z6" s="3"/>
    </row>
    <row r="7" spans="1:26" ht="0.75" customHeight="1" thickBot="1">
      <c r="A7" s="3"/>
      <c r="B7" s="6"/>
      <c r="C7" s="6"/>
      <c r="D7" s="6"/>
      <c r="E7" s="6"/>
      <c r="F7" s="6"/>
      <c r="G7" s="6"/>
      <c r="H7" s="6"/>
      <c r="I7" s="6"/>
      <c r="J7" s="4" t="s">
        <v>14</v>
      </c>
      <c r="K7" s="3"/>
      <c r="L7" s="3"/>
      <c r="M7" s="3"/>
      <c r="N7" s="3"/>
      <c r="O7" s="3"/>
      <c r="P7" s="3"/>
      <c r="Q7" s="3"/>
      <c r="R7" s="3"/>
      <c r="S7" s="3"/>
      <c r="T7" s="3"/>
      <c r="U7" s="3"/>
      <c r="V7" s="3"/>
      <c r="W7" s="3"/>
      <c r="X7" s="3"/>
      <c r="Y7" s="3"/>
      <c r="Z7" s="3"/>
    </row>
    <row r="8" spans="1:26" ht="91.5" customHeight="1" thickBot="1">
      <c r="A8" s="343"/>
      <c r="B8" s="345" t="s">
        <v>665</v>
      </c>
      <c r="C8" s="346" t="s">
        <v>666</v>
      </c>
      <c r="D8" s="346" t="s">
        <v>667</v>
      </c>
      <c r="E8" s="346" t="s">
        <v>668</v>
      </c>
      <c r="F8" s="346" t="s">
        <v>669</v>
      </c>
      <c r="G8" s="346" t="s">
        <v>670</v>
      </c>
      <c r="H8" s="346" t="s">
        <v>671</v>
      </c>
      <c r="I8" s="346" t="s">
        <v>672</v>
      </c>
      <c r="J8" s="346" t="s">
        <v>673</v>
      </c>
      <c r="K8" s="2"/>
      <c r="L8" s="2"/>
      <c r="M8" s="2"/>
      <c r="N8" s="2"/>
      <c r="O8" s="2"/>
      <c r="P8" s="2"/>
      <c r="Q8" s="2"/>
      <c r="R8" s="2"/>
      <c r="S8" s="2"/>
      <c r="T8" s="2"/>
      <c r="U8" s="2"/>
      <c r="V8" s="2"/>
      <c r="W8" s="2"/>
      <c r="X8" s="2"/>
      <c r="Y8" s="2"/>
      <c r="Z8" s="2"/>
    </row>
    <row r="9" spans="1:26" ht="16.5" customHeight="1" thickBot="1">
      <c r="A9" s="343"/>
      <c r="B9" s="345">
        <v>1</v>
      </c>
      <c r="C9" s="345">
        <v>2</v>
      </c>
      <c r="D9" s="346">
        <v>3</v>
      </c>
      <c r="E9" s="346">
        <v>4</v>
      </c>
      <c r="F9" s="345">
        <v>5</v>
      </c>
      <c r="G9" s="346">
        <v>6</v>
      </c>
      <c r="H9" s="346">
        <v>7</v>
      </c>
      <c r="I9" s="345">
        <v>8</v>
      </c>
      <c r="J9" s="346" t="s">
        <v>674</v>
      </c>
      <c r="K9" s="2"/>
      <c r="L9" s="2"/>
      <c r="M9" s="2"/>
      <c r="N9" s="2"/>
      <c r="O9" s="2"/>
      <c r="P9" s="2"/>
      <c r="Q9" s="2"/>
      <c r="R9" s="2"/>
      <c r="S9" s="2"/>
      <c r="T9" s="2"/>
      <c r="U9" s="2"/>
      <c r="V9" s="2"/>
      <c r="W9" s="2"/>
      <c r="X9" s="2"/>
      <c r="Y9" s="2"/>
      <c r="Z9" s="2"/>
    </row>
    <row r="10" spans="1:26" ht="15.75" customHeight="1" thickBot="1">
      <c r="A10" s="344"/>
      <c r="B10" s="345">
        <v>2017</v>
      </c>
      <c r="C10" s="348" t="s">
        <v>685</v>
      </c>
      <c r="D10" s="345">
        <v>2018</v>
      </c>
      <c r="E10" s="348"/>
      <c r="F10" s="425"/>
      <c r="G10" s="426"/>
      <c r="H10" s="426"/>
      <c r="I10" s="347" t="s">
        <v>678</v>
      </c>
      <c r="J10" s="348"/>
      <c r="K10" s="3"/>
      <c r="L10" s="3"/>
      <c r="M10" s="3"/>
      <c r="N10" s="3"/>
      <c r="O10" s="3"/>
      <c r="P10" s="3"/>
      <c r="Q10" s="3"/>
      <c r="R10" s="3"/>
      <c r="S10" s="3"/>
      <c r="T10" s="3"/>
      <c r="U10" s="3"/>
      <c r="V10" s="3"/>
      <c r="W10" s="3"/>
      <c r="X10" s="3"/>
      <c r="Y10" s="3"/>
      <c r="Z10" s="3"/>
    </row>
    <row r="11" spans="1:26" ht="15.75" customHeight="1">
      <c r="A11" s="344"/>
      <c r="B11" s="3" t="s">
        <v>686</v>
      </c>
      <c r="C11" s="3"/>
      <c r="D11" s="3"/>
      <c r="E11" s="3"/>
      <c r="F11" s="354"/>
      <c r="G11" s="354"/>
      <c r="H11" s="354"/>
      <c r="I11" s="3"/>
      <c r="J11" s="3"/>
      <c r="K11" s="3"/>
      <c r="L11" s="3"/>
      <c r="M11" s="3"/>
      <c r="N11" s="3"/>
      <c r="O11" s="3"/>
      <c r="P11" s="3"/>
      <c r="Q11" s="3"/>
      <c r="R11" s="3"/>
      <c r="S11" s="3"/>
      <c r="T11" s="3"/>
      <c r="U11" s="3"/>
      <c r="V11" s="3"/>
      <c r="W11" s="3"/>
      <c r="X11" s="3"/>
      <c r="Y11" s="3"/>
      <c r="Z11" s="3"/>
    </row>
    <row r="12" spans="1:26" ht="16.5" customHeight="1">
      <c r="A12" s="344"/>
      <c r="B12" s="3" t="s">
        <v>688</v>
      </c>
      <c r="C12" s="3"/>
      <c r="D12" s="3"/>
      <c r="E12" s="3"/>
      <c r="F12" s="3"/>
      <c r="G12" s="3"/>
      <c r="H12" s="90"/>
      <c r="I12" s="3"/>
      <c r="J12" s="3"/>
      <c r="K12" s="3"/>
      <c r="L12" s="3"/>
      <c r="M12" s="3"/>
      <c r="N12" s="3"/>
      <c r="O12" s="3"/>
      <c r="P12" s="3"/>
      <c r="Q12" s="3"/>
      <c r="R12" s="3"/>
      <c r="S12" s="3"/>
      <c r="T12" s="3"/>
      <c r="U12" s="3"/>
      <c r="V12" s="3"/>
      <c r="W12" s="3"/>
      <c r="X12" s="3"/>
      <c r="Y12" s="3"/>
      <c r="Z12" s="3"/>
    </row>
    <row r="13" spans="1:26" ht="16.5" customHeight="1">
      <c r="A13" s="3"/>
      <c r="B13" s="3" t="s">
        <v>689</v>
      </c>
      <c r="C13" s="3"/>
      <c r="D13" s="3"/>
      <c r="E13" s="3"/>
      <c r="F13" s="3"/>
      <c r="G13" s="3"/>
      <c r="H13" s="3"/>
      <c r="I13" s="3"/>
      <c r="J13" s="3"/>
      <c r="K13" s="3"/>
      <c r="L13" s="3"/>
      <c r="M13" s="3"/>
      <c r="N13" s="3"/>
      <c r="O13" s="3"/>
      <c r="P13" s="3"/>
      <c r="Q13" s="3"/>
      <c r="R13" s="3"/>
      <c r="S13" s="3"/>
      <c r="T13" s="3"/>
      <c r="U13" s="3"/>
      <c r="V13" s="3"/>
      <c r="W13" s="3"/>
      <c r="X13" s="3"/>
      <c r="Y13" s="3"/>
      <c r="Z13" s="3"/>
    </row>
    <row r="14" spans="1:26" ht="16.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3"/>
      <c r="B15" s="393" t="s">
        <v>837</v>
      </c>
      <c r="C15" s="210"/>
      <c r="D15" s="212"/>
      <c r="E15" s="212"/>
      <c r="F15" s="76" t="s">
        <v>449</v>
      </c>
      <c r="G15" s="3"/>
      <c r="H15" s="457" t="s">
        <v>853</v>
      </c>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K996" s="3"/>
      <c r="L996" s="3"/>
      <c r="M996" s="3"/>
      <c r="N996" s="3"/>
      <c r="O996" s="3"/>
      <c r="P996" s="3"/>
      <c r="Q996" s="3"/>
      <c r="R996" s="3"/>
      <c r="S996" s="3"/>
      <c r="T996" s="3"/>
      <c r="U996" s="3"/>
      <c r="V996" s="3"/>
      <c r="W996" s="3"/>
      <c r="X996" s="3"/>
      <c r="Y996" s="3"/>
      <c r="Z996" s="3"/>
    </row>
    <row r="997" spans="1:26" ht="15.75" customHeight="1">
      <c r="A997" s="3"/>
      <c r="K997" s="3"/>
      <c r="L997" s="3"/>
      <c r="M997" s="3"/>
      <c r="N997" s="3"/>
      <c r="O997" s="3"/>
      <c r="P997" s="3"/>
      <c r="Q997" s="3"/>
      <c r="R997" s="3"/>
      <c r="S997" s="3"/>
      <c r="T997" s="3"/>
      <c r="U997" s="3"/>
      <c r="V997" s="3"/>
      <c r="W997" s="3"/>
      <c r="X997" s="3"/>
      <c r="Y997" s="3"/>
      <c r="Z997" s="3"/>
    </row>
    <row r="998" spans="1:26" ht="15.75" customHeight="1">
      <c r="A998" s="3"/>
      <c r="K998" s="3"/>
      <c r="L998" s="3"/>
      <c r="M998" s="3"/>
      <c r="N998" s="3"/>
      <c r="O998" s="3"/>
      <c r="P998" s="3"/>
      <c r="Q998" s="3"/>
      <c r="R998" s="3"/>
      <c r="S998" s="3"/>
      <c r="T998" s="3"/>
      <c r="U998" s="3"/>
      <c r="V998" s="3"/>
      <c r="W998" s="3"/>
      <c r="X998" s="3"/>
      <c r="Y998" s="3"/>
      <c r="Z998" s="3"/>
    </row>
    <row r="999" spans="1:26" ht="15.75" customHeight="1">
      <c r="A999" s="3"/>
      <c r="K999" s="3"/>
      <c r="L999" s="3"/>
      <c r="M999" s="3"/>
      <c r="N999" s="3"/>
      <c r="O999" s="3"/>
      <c r="P999" s="3"/>
      <c r="Q999" s="3"/>
      <c r="R999" s="3"/>
      <c r="S999" s="3"/>
      <c r="T999" s="3"/>
      <c r="U999" s="3"/>
      <c r="V999" s="3"/>
      <c r="W999" s="3"/>
      <c r="X999" s="3"/>
      <c r="Y999" s="3"/>
      <c r="Z999" s="3"/>
    </row>
  </sheetData>
  <mergeCells count="1">
    <mergeCell ref="B6:I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14</vt:i4>
      </vt:variant>
    </vt:vector>
  </HeadingPairs>
  <TitlesOfParts>
    <vt:vector size="14"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2018-07-10T07:19:50Z</cp:lastPrinted>
  <dcterms:created xsi:type="dcterms:W3CDTF">2018-07-10T05:25:28Z</dcterms:created>
  <dcterms:modified xsi:type="dcterms:W3CDTF">2018-07-31T05:53:03Z</dcterms:modified>
</cp:coreProperties>
</file>